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0490" windowHeight="7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4" i="1" l="1"/>
  <c r="D154" i="1"/>
  <c r="E153" i="1"/>
  <c r="D153" i="1"/>
  <c r="E152" i="1"/>
  <c r="D152" i="1"/>
  <c r="E151" i="1"/>
  <c r="D151" i="1"/>
  <c r="E150" i="1"/>
  <c r="D150" i="1"/>
  <c r="E149" i="1"/>
  <c r="D149" i="1"/>
  <c r="B82" i="1"/>
  <c r="B81" i="1"/>
  <c r="C78" i="1"/>
  <c r="F74" i="1"/>
  <c r="E63" i="1"/>
  <c r="F59" i="1"/>
  <c r="E48" i="1"/>
  <c r="E43" i="1"/>
  <c r="C36" i="1"/>
  <c r="E30" i="1"/>
  <c r="C26" i="1"/>
  <c r="C20" i="1"/>
  <c r="E19" i="1"/>
  <c r="C16" i="1"/>
  <c r="E10" i="1"/>
  <c r="F9" i="1"/>
  <c r="D5" i="1"/>
</calcChain>
</file>

<file path=xl/sharedStrings.xml><?xml version="1.0" encoding="utf-8"?>
<sst xmlns="http://schemas.openxmlformats.org/spreadsheetml/2006/main" count="123" uniqueCount="77">
  <si>
    <t>Statistical functions</t>
  </si>
  <si>
    <r>
      <t>AVARAGE</t>
    </r>
    <r>
      <rPr>
        <sz val="14"/>
        <color theme="1"/>
        <rFont val="Times New Roman"/>
        <family val="1"/>
      </rPr>
      <t xml:space="preserve">   </t>
    </r>
  </si>
  <si>
    <t>تستخدم لأيجاد معدل مجموعة من الاعداد الموجودة في مجموعة من الخلايا ، والصيغة العامة لها هي :</t>
  </si>
  <si>
    <t xml:space="preserve">MAX </t>
  </si>
  <si>
    <t xml:space="preserve"> تستخدم لايجاد اكبر عدد من بين مجموعة من الاعداد ، والصيغة العامة لها هي :</t>
  </si>
  <si>
    <t xml:space="preserve">Min </t>
  </si>
  <si>
    <t xml:space="preserve">تستخدم لايجاد اقل قيمة من بين مجموعة من الاعداد ، والصيغة العامة لها هي </t>
  </si>
  <si>
    <r>
      <t>Count</t>
    </r>
    <r>
      <rPr>
        <sz val="14"/>
        <color theme="1"/>
        <rFont val="Times New Roman"/>
        <family val="1"/>
      </rPr>
      <t xml:space="preserve">    </t>
    </r>
  </si>
  <si>
    <t xml:space="preserve">تستخدم لأيجاد عدد القيم  الرقمية داخل نطاق الخلايا ،    الصيغة العامة لها :                      </t>
  </si>
  <si>
    <t xml:space="preserve">مرتب شهر شباط </t>
  </si>
  <si>
    <t xml:space="preserve">مرتب شهر اذار  </t>
  </si>
  <si>
    <t>لم يصرف</t>
  </si>
  <si>
    <t xml:space="preserve">مرتب شهر نيسان </t>
  </si>
  <si>
    <t xml:space="preserve">مرتب شهر ايار </t>
  </si>
  <si>
    <t xml:space="preserve">مرتب شهر حزيران </t>
  </si>
  <si>
    <t>عدد الاشهر المصروفة</t>
  </si>
  <si>
    <t>Count a</t>
  </si>
  <si>
    <t>تقوم بحساب أعداد الخلايا غير الفارغة سواء كانت تحتوى على أرقام أو على حروف وكلمات أو رموز المهم ألأ تكون هذه الخلية فارغة ، والصيغة العامة لها :</t>
  </si>
  <si>
    <t>المجموع</t>
  </si>
  <si>
    <t xml:space="preserve">الاسم </t>
  </si>
  <si>
    <t>A</t>
  </si>
  <si>
    <t>B</t>
  </si>
  <si>
    <t>C</t>
  </si>
  <si>
    <t>غائب</t>
  </si>
  <si>
    <t>D</t>
  </si>
  <si>
    <t>E</t>
  </si>
  <si>
    <t>F</t>
  </si>
  <si>
    <t>J</t>
  </si>
  <si>
    <t>K</t>
  </si>
  <si>
    <t xml:space="preserve">Count blank </t>
  </si>
  <si>
    <t>تقوم هذه الدالة تقوم بحساب عدد الخلايا الفارغة فى مدى معين ( المدى الذى تم تحديده فى الدالة) ، والصيغة العامة لها</t>
  </si>
  <si>
    <t>Count if</t>
  </si>
  <si>
    <t xml:space="preserve">تستخدم هذه الدالة لحساب عدد الخلايا بوجود شرط معين ، والصيغة العامة لها </t>
  </si>
  <si>
    <t>المدينة</t>
  </si>
  <si>
    <t>بغداد</t>
  </si>
  <si>
    <t>a</t>
  </si>
  <si>
    <t>بابل</t>
  </si>
  <si>
    <t>b</t>
  </si>
  <si>
    <t>كربلاء</t>
  </si>
  <si>
    <t>اربيل</t>
  </si>
  <si>
    <t>c</t>
  </si>
  <si>
    <t>d</t>
  </si>
  <si>
    <t>e</t>
  </si>
  <si>
    <t>f</t>
  </si>
  <si>
    <t>g</t>
  </si>
  <si>
    <t>h</t>
  </si>
  <si>
    <t>j</t>
  </si>
  <si>
    <t>LOGICAL FUNCTION</t>
  </si>
  <si>
    <t>AND Function</t>
  </si>
  <si>
    <t xml:space="preserve">هي دالة منطقية تستخدم للمقارنة بين شرطين او اكثر على ان يتم تحقيق كافة الشروط </t>
  </si>
  <si>
    <t>اذا توفرت لديك البيانات الاتية  حدد الطلبة الذين درجاتهم في مادة الرياضيات اكبر من 70 وفي المحاسبة  اقل من 60 وفي التطبيقات مساوية الى 90</t>
  </si>
  <si>
    <t xml:space="preserve">اسم الطالب </t>
  </si>
  <si>
    <t xml:space="preserve">الرياضيات </t>
  </si>
  <si>
    <t xml:space="preserve">المحاسبة </t>
  </si>
  <si>
    <t xml:space="preserve">التطبيقات </t>
  </si>
  <si>
    <t>OR FUNCTION</t>
  </si>
  <si>
    <t xml:space="preserve">هي دالة منطقية تستخدم للمقارنة بين شرطين او اكثر على ان يتم تحقيق شرط واحد على الاقل </t>
  </si>
  <si>
    <t xml:space="preserve">اذا توفرت لديك البيانات الاتية حدد الطلبة الذين درجاتهم في مادة المحاسبة اقل من 60 أو في الاحصاء اكبر من 90 </t>
  </si>
  <si>
    <t xml:space="preserve">الاحصاء </t>
  </si>
  <si>
    <t>IF function</t>
  </si>
  <si>
    <t xml:space="preserve">هي دالة منطقية تستخدم لتنفيذ احد القيم بناء على شرط او مجموعة شروط ففي حالة تحقق الشرط تنفذ جملة تحقق الشرط  وفي حالة عدم تحقق الشرط تنفذ جملة عدم تحقق الشرط </t>
  </si>
  <si>
    <t xml:space="preserve">تمرين : اذا توفرت لديك البيانات الاتية حدد فيما اذا كان الطالب ناجح او راسب في المحاسبة </t>
  </si>
  <si>
    <t xml:space="preserve">الكلفة </t>
  </si>
  <si>
    <t xml:space="preserve">النتيجة </t>
  </si>
  <si>
    <t>G</t>
  </si>
  <si>
    <t>H</t>
  </si>
  <si>
    <t xml:space="preserve">تمرين :- اكمل بيانات الجدول الاتي باستعمال الدوال المناسبة لايجاد التقدير والنتيجة وفق مقياس الدرجات الاتي </t>
  </si>
  <si>
    <t>اقل من 50 تقدير ضعيف</t>
  </si>
  <si>
    <t>اكبر او تساوي 70 جيد</t>
  </si>
  <si>
    <t xml:space="preserve">اكبر او تساوي 50 مقبول </t>
  </si>
  <si>
    <t xml:space="preserve">اكبر او تساوي 80 جيد جدا </t>
  </si>
  <si>
    <t xml:space="preserve">اكبر اوتساوي 60 متوسط </t>
  </si>
  <si>
    <t xml:space="preserve">اكبر اوتساوي 90 امتياز </t>
  </si>
  <si>
    <t>درجة المادة 1</t>
  </si>
  <si>
    <t>درجة المادة 2</t>
  </si>
  <si>
    <t>تقدير المادة 1</t>
  </si>
  <si>
    <t>تقدير المادة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</si>
</sst>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78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 readingOrder="2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5" borderId="1" xfId="0" applyFont="1" applyFill="1" applyBorder="1" applyAlignment="1">
      <alignment horizontal="center" vertical="center" wrapText="1" readingOrder="2"/>
    </xf>
    <xf numFmtId="0" fontId="1" fillId="0" borderId="0" xfId="0" applyFont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/>
    </xf>
    <xf numFmtId="0" fontId="4" fillId="0" borderId="0" xfId="0" applyFont="1"/>
    <xf numFmtId="0" fontId="5" fillId="3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8" borderId="0" xfId="0" applyFont="1" applyFill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4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 wrapText="1"/>
    </xf>
    <xf numFmtId="0" fontId="4" fillId="11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rightToLeft="1" tabSelected="1" topLeftCell="A120" workbookViewId="0">
      <selection activeCell="A129" sqref="A129:F155"/>
    </sheetView>
  </sheetViews>
  <sheetFormatPr defaultColWidth="15.28515625" defaultRowHeight="15" x14ac:dyDescent="0.25"/>
  <cols>
    <col min="6" max="6" width="28.85546875" customWidth="1"/>
  </cols>
  <sheetData>
    <row r="1" spans="1:7" ht="18.75" x14ac:dyDescent="0.3">
      <c r="A1" s="1"/>
      <c r="B1" s="1"/>
      <c r="C1" s="2" t="s">
        <v>0</v>
      </c>
      <c r="D1" s="2"/>
      <c r="E1" s="2"/>
      <c r="F1" s="2"/>
      <c r="G1" s="1"/>
    </row>
    <row r="2" spans="1:7" ht="18.75" x14ac:dyDescent="0.3">
      <c r="A2" s="1"/>
      <c r="B2" s="1"/>
      <c r="C2" s="1"/>
      <c r="D2" s="1"/>
      <c r="E2" s="1"/>
      <c r="F2" s="1"/>
      <c r="G2" s="1"/>
    </row>
    <row r="3" spans="1:7" ht="18.75" x14ac:dyDescent="0.3">
      <c r="A3" s="3" t="s">
        <v>1</v>
      </c>
      <c r="B3" s="4" t="s">
        <v>2</v>
      </c>
      <c r="C3" s="4"/>
      <c r="D3" s="4"/>
      <c r="E3" s="4"/>
      <c r="F3" s="4"/>
      <c r="G3" s="4"/>
    </row>
    <row r="4" spans="1:7" ht="18.75" x14ac:dyDescent="0.3">
      <c r="A4" s="1"/>
      <c r="B4" s="4"/>
      <c r="C4" s="4"/>
      <c r="D4" s="4"/>
      <c r="E4" s="4"/>
      <c r="F4" s="4"/>
      <c r="G4" s="4"/>
    </row>
    <row r="5" spans="1:7" ht="18.75" x14ac:dyDescent="0.3">
      <c r="A5" s="1"/>
      <c r="B5" s="1"/>
      <c r="C5" s="1"/>
      <c r="D5" s="5" t="str">
        <f>IFERROR(INT=(7),"=averge (الخلايا)")</f>
        <v>=averge (الخلايا)</v>
      </c>
      <c r="E5" s="5"/>
      <c r="F5" s="5"/>
      <c r="G5" s="1"/>
    </row>
    <row r="6" spans="1:7" ht="18.75" x14ac:dyDescent="0.3">
      <c r="A6" s="1"/>
      <c r="B6" s="1"/>
      <c r="C6" s="1"/>
      <c r="D6" s="1"/>
      <c r="E6" s="1"/>
      <c r="F6" s="1"/>
      <c r="G6" s="1"/>
    </row>
    <row r="7" spans="1:7" ht="18.75" x14ac:dyDescent="0.3">
      <c r="A7" s="1"/>
      <c r="B7" s="1">
        <v>8</v>
      </c>
      <c r="C7" s="1"/>
      <c r="D7" s="1">
        <v>3</v>
      </c>
      <c r="E7" s="1"/>
      <c r="F7" s="1"/>
      <c r="G7" s="6">
        <v>6</v>
      </c>
    </row>
    <row r="8" spans="1:7" ht="18.75" x14ac:dyDescent="0.3">
      <c r="A8" s="1"/>
      <c r="B8" s="1"/>
      <c r="C8" s="1"/>
      <c r="D8" s="1"/>
      <c r="E8" s="1"/>
      <c r="F8" s="1"/>
      <c r="G8" s="6">
        <v>7</v>
      </c>
    </row>
    <row r="9" spans="1:7" ht="18.75" x14ac:dyDescent="0.3">
      <c r="A9" s="1"/>
      <c r="B9" s="1"/>
      <c r="C9" s="1">
        <v>4</v>
      </c>
      <c r="D9" s="1"/>
      <c r="E9" s="1"/>
      <c r="F9" s="1">
        <f>AVERAGE(G7:G11)</f>
        <v>7.8</v>
      </c>
      <c r="G9" s="6">
        <v>4</v>
      </c>
    </row>
    <row r="10" spans="1:7" ht="18.75" x14ac:dyDescent="0.3">
      <c r="A10" s="1"/>
      <c r="B10" s="1"/>
      <c r="C10" s="1"/>
      <c r="D10" s="1"/>
      <c r="E10" s="1">
        <f>AVERAGE(D7, B7, C9)</f>
        <v>5</v>
      </c>
      <c r="F10" s="1"/>
      <c r="G10" s="6">
        <v>8</v>
      </c>
    </row>
    <row r="11" spans="1:7" ht="18.75" x14ac:dyDescent="0.3">
      <c r="A11" s="1"/>
      <c r="B11" s="1"/>
      <c r="C11" s="1"/>
      <c r="D11" s="1"/>
      <c r="E11" s="1"/>
      <c r="F11" s="1"/>
      <c r="G11" s="6">
        <v>14</v>
      </c>
    </row>
    <row r="12" spans="1:7" ht="18.75" x14ac:dyDescent="0.3">
      <c r="A12" s="1"/>
      <c r="B12" s="1"/>
      <c r="C12" s="1"/>
      <c r="D12" s="1"/>
      <c r="E12" s="1"/>
      <c r="F12" s="1"/>
      <c r="G12" s="1"/>
    </row>
    <row r="13" spans="1:7" ht="18.75" x14ac:dyDescent="0.3">
      <c r="A13" s="1"/>
      <c r="B13" s="1"/>
      <c r="C13" s="1"/>
      <c r="D13" s="1"/>
      <c r="E13" s="1"/>
      <c r="F13" s="1"/>
      <c r="G13" s="1"/>
    </row>
    <row r="14" spans="1:7" ht="18.75" x14ac:dyDescent="0.3">
      <c r="A14" s="7" t="s">
        <v>3</v>
      </c>
      <c r="B14" s="4" t="s">
        <v>4</v>
      </c>
      <c r="C14" s="4"/>
      <c r="D14" s="4"/>
      <c r="E14" s="4"/>
      <c r="F14" s="4"/>
      <c r="G14" s="4"/>
    </row>
    <row r="15" spans="1:7" ht="18.75" x14ac:dyDescent="0.3">
      <c r="A15" s="1"/>
      <c r="B15" s="4"/>
      <c r="C15" s="4"/>
      <c r="D15" s="4"/>
      <c r="E15" s="4"/>
      <c r="F15" s="4"/>
      <c r="G15" s="4"/>
    </row>
    <row r="16" spans="1:7" ht="18.75" x14ac:dyDescent="0.3">
      <c r="A16" s="1"/>
      <c r="B16" s="1"/>
      <c r="C16" s="5" t="str">
        <f>IFERROR(INT=(7),"=max (الخلايا)")</f>
        <v>=max (الخلايا)</v>
      </c>
      <c r="D16" s="5"/>
      <c r="E16" s="5"/>
      <c r="F16" s="1"/>
      <c r="G16" s="1"/>
    </row>
    <row r="17" spans="1:7" ht="18.75" x14ac:dyDescent="0.3">
      <c r="A17" s="1"/>
      <c r="B17" s="1"/>
      <c r="C17" s="1">
        <v>4</v>
      </c>
      <c r="D17" s="1"/>
      <c r="E17" s="1"/>
      <c r="F17" s="6">
        <v>6</v>
      </c>
      <c r="G17" s="1"/>
    </row>
    <row r="18" spans="1:7" ht="18.75" x14ac:dyDescent="0.3">
      <c r="A18" s="1">
        <v>20</v>
      </c>
      <c r="B18" s="1"/>
      <c r="C18" s="1"/>
      <c r="D18" s="1"/>
      <c r="E18" s="1"/>
      <c r="F18" s="6">
        <v>7</v>
      </c>
      <c r="G18" s="1"/>
    </row>
    <row r="19" spans="1:7" ht="18.75" x14ac:dyDescent="0.3">
      <c r="A19" s="1"/>
      <c r="B19" s="1">
        <v>9</v>
      </c>
      <c r="C19" s="1"/>
      <c r="D19" s="1"/>
      <c r="E19" s="1">
        <f>MAX(F17:F21)</f>
        <v>14</v>
      </c>
      <c r="F19" s="6">
        <v>4</v>
      </c>
      <c r="G19" s="1"/>
    </row>
    <row r="20" spans="1:7" ht="18.75" x14ac:dyDescent="0.3">
      <c r="A20" s="1"/>
      <c r="B20" s="1"/>
      <c r="C20" s="1">
        <f>MAX(C17, B19, A18)</f>
        <v>20</v>
      </c>
      <c r="D20" s="1"/>
      <c r="E20" s="1"/>
      <c r="F20" s="6">
        <v>8</v>
      </c>
      <c r="G20" s="1"/>
    </row>
    <row r="21" spans="1:7" ht="18.75" x14ac:dyDescent="0.3">
      <c r="A21" s="1"/>
      <c r="B21" s="1"/>
      <c r="C21" s="1"/>
      <c r="D21" s="1"/>
      <c r="E21" s="1"/>
      <c r="F21" s="6">
        <v>14</v>
      </c>
      <c r="G21" s="1"/>
    </row>
    <row r="22" spans="1:7" ht="18.75" x14ac:dyDescent="0.3">
      <c r="A22" s="1"/>
      <c r="B22" s="1"/>
      <c r="C22" s="1"/>
      <c r="D22" s="1"/>
      <c r="E22" s="1"/>
      <c r="F22" s="1"/>
      <c r="G22" s="1"/>
    </row>
    <row r="23" spans="1:7" ht="18.75" x14ac:dyDescent="0.3">
      <c r="A23" s="1"/>
      <c r="B23" s="1"/>
      <c r="C23" s="1"/>
      <c r="D23" s="1"/>
      <c r="E23" s="1"/>
      <c r="F23" s="1"/>
      <c r="G23" s="1"/>
    </row>
    <row r="24" spans="1:7" ht="18.75" x14ac:dyDescent="0.25">
      <c r="A24" s="8" t="s">
        <v>5</v>
      </c>
      <c r="B24" s="9" t="s">
        <v>6</v>
      </c>
      <c r="C24" s="9"/>
      <c r="D24" s="9"/>
      <c r="E24" s="9"/>
      <c r="F24" s="9"/>
      <c r="G24" s="9"/>
    </row>
    <row r="25" spans="1:7" ht="18.75" x14ac:dyDescent="0.3">
      <c r="A25" s="1"/>
      <c r="B25" s="9"/>
      <c r="C25" s="9"/>
      <c r="D25" s="9"/>
      <c r="E25" s="9"/>
      <c r="F25" s="9"/>
      <c r="G25" s="9"/>
    </row>
    <row r="26" spans="1:7" ht="18.75" x14ac:dyDescent="0.3">
      <c r="A26" s="1"/>
      <c r="B26" s="1"/>
      <c r="C26" s="5" t="str">
        <f>IFERROR(INT=(7),"=min (الخلايا)")</f>
        <v>=min (الخلايا)</v>
      </c>
      <c r="D26" s="5"/>
      <c r="E26" s="5"/>
      <c r="F26" s="1"/>
      <c r="G26" s="1"/>
    </row>
    <row r="27" spans="1:7" ht="18.75" x14ac:dyDescent="0.3">
      <c r="A27" s="1"/>
      <c r="B27" s="1"/>
      <c r="C27" s="1"/>
      <c r="D27" s="1"/>
      <c r="E27" s="1"/>
      <c r="F27" s="1"/>
      <c r="G27" s="1"/>
    </row>
    <row r="28" spans="1:7" ht="18.75" x14ac:dyDescent="0.3">
      <c r="A28" s="1"/>
      <c r="B28" s="1"/>
      <c r="C28" s="1"/>
      <c r="D28" s="1"/>
      <c r="E28" s="1"/>
      <c r="F28" s="6">
        <v>6</v>
      </c>
      <c r="G28" s="1"/>
    </row>
    <row r="29" spans="1:7" ht="18.75" x14ac:dyDescent="0.3">
      <c r="A29" s="1"/>
      <c r="B29" s="1"/>
      <c r="C29" s="1"/>
      <c r="D29" s="1"/>
      <c r="E29" s="1"/>
      <c r="F29" s="6">
        <v>7</v>
      </c>
      <c r="G29" s="1"/>
    </row>
    <row r="30" spans="1:7" ht="18.75" x14ac:dyDescent="0.3">
      <c r="A30" s="1"/>
      <c r="B30" s="1"/>
      <c r="C30" s="1"/>
      <c r="D30" s="1"/>
      <c r="E30" s="1">
        <f>MIN(F28:F32)</f>
        <v>4</v>
      </c>
      <c r="F30" s="6">
        <v>4</v>
      </c>
      <c r="G30" s="1"/>
    </row>
    <row r="31" spans="1:7" ht="18.75" x14ac:dyDescent="0.3">
      <c r="A31" s="1"/>
      <c r="B31" s="1"/>
      <c r="C31" s="1"/>
      <c r="D31" s="1"/>
      <c r="E31" s="1"/>
      <c r="F31" s="6">
        <v>8</v>
      </c>
      <c r="G31" s="1"/>
    </row>
    <row r="32" spans="1:7" ht="18.75" x14ac:dyDescent="0.3">
      <c r="A32" s="1"/>
      <c r="B32" s="1"/>
      <c r="C32" s="1"/>
      <c r="D32" s="1"/>
      <c r="E32" s="1"/>
      <c r="F32" s="6">
        <v>14</v>
      </c>
      <c r="G32" s="1"/>
    </row>
    <row r="33" spans="1:7" ht="18.75" x14ac:dyDescent="0.3">
      <c r="A33" s="1"/>
      <c r="B33" s="1"/>
      <c r="C33" s="1"/>
      <c r="D33" s="1"/>
      <c r="E33" s="1"/>
      <c r="F33" s="1"/>
      <c r="G33" s="1"/>
    </row>
    <row r="34" spans="1:7" ht="18.75" x14ac:dyDescent="0.3">
      <c r="A34" s="10" t="s">
        <v>7</v>
      </c>
      <c r="B34" s="11" t="s">
        <v>8</v>
      </c>
      <c r="C34" s="11"/>
      <c r="D34" s="11"/>
      <c r="E34" s="11"/>
      <c r="F34" s="11"/>
      <c r="G34" s="11"/>
    </row>
    <row r="35" spans="1:7" ht="18.75" x14ac:dyDescent="0.3">
      <c r="A35" s="1"/>
      <c r="B35" s="11"/>
      <c r="C35" s="11"/>
      <c r="D35" s="11"/>
      <c r="E35" s="11"/>
      <c r="F35" s="11"/>
      <c r="G35" s="11"/>
    </row>
    <row r="36" spans="1:7" ht="18.75" x14ac:dyDescent="0.3">
      <c r="A36" s="1"/>
      <c r="B36" s="1"/>
      <c r="C36" s="12" t="str">
        <f>IFERROR(INT=(7),"=count (المدى)")</f>
        <v>=count (المدى)</v>
      </c>
      <c r="D36" s="12"/>
      <c r="E36" s="12"/>
      <c r="F36" s="1"/>
      <c r="G36" s="1"/>
    </row>
    <row r="37" spans="1:7" ht="18.75" x14ac:dyDescent="0.3">
      <c r="A37" s="1"/>
      <c r="B37" s="1"/>
      <c r="C37" s="1"/>
      <c r="D37" s="1"/>
      <c r="E37" s="1"/>
      <c r="F37" s="1"/>
      <c r="G37" s="1"/>
    </row>
    <row r="38" spans="1:7" ht="18.75" x14ac:dyDescent="0.3">
      <c r="A38" s="1"/>
      <c r="B38" s="1"/>
      <c r="C38" s="1"/>
      <c r="D38" s="1"/>
      <c r="E38" s="6">
        <v>600000</v>
      </c>
      <c r="F38" s="6" t="s">
        <v>9</v>
      </c>
      <c r="G38" s="1"/>
    </row>
    <row r="39" spans="1:7" ht="18.75" x14ac:dyDescent="0.3">
      <c r="A39" s="1"/>
      <c r="B39" s="1"/>
      <c r="C39" s="1"/>
      <c r="D39" s="1"/>
      <c r="E39" s="6">
        <v>480000</v>
      </c>
      <c r="F39" s="6" t="s">
        <v>10</v>
      </c>
      <c r="G39" s="1"/>
    </row>
    <row r="40" spans="1:7" ht="18.75" x14ac:dyDescent="0.3">
      <c r="A40" s="1"/>
      <c r="B40" s="1"/>
      <c r="C40" s="1"/>
      <c r="D40" s="1"/>
      <c r="E40" s="6" t="s">
        <v>11</v>
      </c>
      <c r="F40" s="6" t="s">
        <v>12</v>
      </c>
      <c r="G40" s="1"/>
    </row>
    <row r="41" spans="1:7" ht="18.75" x14ac:dyDescent="0.3">
      <c r="A41" s="1"/>
      <c r="B41" s="1"/>
      <c r="C41" s="1"/>
      <c r="D41" s="1"/>
      <c r="E41" s="6">
        <v>630000</v>
      </c>
      <c r="F41" s="6" t="s">
        <v>13</v>
      </c>
      <c r="G41" s="1"/>
    </row>
    <row r="42" spans="1:7" ht="18.75" x14ac:dyDescent="0.3">
      <c r="A42" s="1"/>
      <c r="B42" s="1"/>
      <c r="C42" s="1"/>
      <c r="D42" s="1"/>
      <c r="E42" s="6" t="s">
        <v>11</v>
      </c>
      <c r="F42" s="6" t="s">
        <v>14</v>
      </c>
      <c r="G42" s="1"/>
    </row>
    <row r="43" spans="1:7" ht="18.75" x14ac:dyDescent="0.3">
      <c r="A43" s="1"/>
      <c r="B43" s="1"/>
      <c r="C43" s="1"/>
      <c r="D43" s="1"/>
      <c r="E43" s="1">
        <f>COUNT(E38:E42)</f>
        <v>3</v>
      </c>
      <c r="F43" s="13" t="s">
        <v>15</v>
      </c>
      <c r="G43" s="1"/>
    </row>
    <row r="44" spans="1:7" ht="18.75" x14ac:dyDescent="0.3">
      <c r="A44" s="1"/>
      <c r="B44" s="1"/>
      <c r="C44" s="1"/>
      <c r="D44" s="1"/>
      <c r="E44" s="1"/>
      <c r="F44" s="1"/>
      <c r="G44" s="1"/>
    </row>
    <row r="45" spans="1:7" ht="18.75" x14ac:dyDescent="0.3">
      <c r="A45" s="14" t="s">
        <v>16</v>
      </c>
      <c r="B45" s="15" t="s">
        <v>17</v>
      </c>
      <c r="C45" s="15"/>
      <c r="D45" s="15"/>
      <c r="E45" s="15"/>
      <c r="F45" s="15"/>
      <c r="G45" s="15"/>
    </row>
    <row r="46" spans="1:7" ht="18.75" x14ac:dyDescent="0.3">
      <c r="A46" s="1"/>
      <c r="B46" s="15"/>
      <c r="C46" s="15"/>
      <c r="D46" s="15"/>
      <c r="E46" s="15"/>
      <c r="F46" s="15"/>
      <c r="G46" s="15"/>
    </row>
    <row r="47" spans="1:7" ht="18.75" x14ac:dyDescent="0.3">
      <c r="A47" s="1"/>
      <c r="B47" s="15"/>
      <c r="C47" s="15"/>
      <c r="D47" s="15"/>
      <c r="E47" s="15"/>
      <c r="F47" s="15"/>
      <c r="G47" s="15"/>
    </row>
    <row r="48" spans="1:7" ht="18.75" x14ac:dyDescent="0.3">
      <c r="A48" s="1"/>
      <c r="B48" s="1"/>
      <c r="C48" s="1"/>
      <c r="D48" s="1"/>
      <c r="E48" s="12" t="str">
        <f>IFERROR(INT=(7),"=count a (المدى)")</f>
        <v>=count a (المدى)</v>
      </c>
      <c r="F48" s="12"/>
      <c r="G48" s="1"/>
    </row>
    <row r="49" spans="1:7" ht="18.75" x14ac:dyDescent="0.3">
      <c r="A49" s="1"/>
      <c r="B49" s="1"/>
      <c r="C49" s="1"/>
      <c r="D49" s="1"/>
      <c r="E49" s="1"/>
      <c r="F49" s="1"/>
      <c r="G49" s="1"/>
    </row>
    <row r="50" spans="1:7" ht="18.75" x14ac:dyDescent="0.3">
      <c r="A50" s="1"/>
      <c r="B50" s="1"/>
      <c r="C50" s="1"/>
      <c r="D50" s="1"/>
      <c r="E50" s="1"/>
      <c r="F50" s="13" t="s">
        <v>18</v>
      </c>
      <c r="G50" s="13" t="s">
        <v>19</v>
      </c>
    </row>
    <row r="51" spans="1:7" ht="18.75" x14ac:dyDescent="0.3">
      <c r="A51" s="1"/>
      <c r="B51" s="1"/>
      <c r="C51" s="1"/>
      <c r="D51" s="1"/>
      <c r="E51" s="1"/>
      <c r="F51" s="6">
        <v>78</v>
      </c>
      <c r="G51" s="6" t="s">
        <v>20</v>
      </c>
    </row>
    <row r="52" spans="1:7" ht="18.75" x14ac:dyDescent="0.3">
      <c r="A52" s="1"/>
      <c r="B52" s="1"/>
      <c r="C52" s="1"/>
      <c r="D52" s="1"/>
      <c r="E52" s="1"/>
      <c r="F52" s="6">
        <v>45</v>
      </c>
      <c r="G52" s="6" t="s">
        <v>21</v>
      </c>
    </row>
    <row r="53" spans="1:7" ht="18.75" x14ac:dyDescent="0.3">
      <c r="A53" s="1"/>
      <c r="B53" s="1"/>
      <c r="C53" s="1"/>
      <c r="D53" s="1"/>
      <c r="E53" s="1"/>
      <c r="F53" s="6"/>
      <c r="G53" s="6" t="s">
        <v>22</v>
      </c>
    </row>
    <row r="54" spans="1:7" ht="18.75" x14ac:dyDescent="0.3">
      <c r="A54" s="1"/>
      <c r="B54" s="1"/>
      <c r="C54" s="1"/>
      <c r="D54" s="1"/>
      <c r="E54" s="1"/>
      <c r="F54" s="6" t="s">
        <v>23</v>
      </c>
      <c r="G54" s="6" t="s">
        <v>24</v>
      </c>
    </row>
    <row r="55" spans="1:7" ht="18.75" x14ac:dyDescent="0.3">
      <c r="A55" s="1"/>
      <c r="B55" s="1"/>
      <c r="C55" s="1"/>
      <c r="D55" s="1"/>
      <c r="E55" s="1"/>
      <c r="F55" s="6">
        <v>88</v>
      </c>
      <c r="G55" s="6" t="s">
        <v>25</v>
      </c>
    </row>
    <row r="56" spans="1:7" ht="18.75" x14ac:dyDescent="0.3">
      <c r="A56" s="1"/>
      <c r="B56" s="1"/>
      <c r="C56" s="1"/>
      <c r="D56" s="1"/>
      <c r="E56" s="1"/>
      <c r="F56" s="6"/>
      <c r="G56" s="6" t="s">
        <v>26</v>
      </c>
    </row>
    <row r="57" spans="1:7" ht="18.75" x14ac:dyDescent="0.3">
      <c r="A57" s="1"/>
      <c r="B57" s="1"/>
      <c r="C57" s="1"/>
      <c r="D57" s="1"/>
      <c r="E57" s="1"/>
      <c r="F57" s="6" t="s">
        <v>23</v>
      </c>
      <c r="G57" s="6" t="s">
        <v>27</v>
      </c>
    </row>
    <row r="58" spans="1:7" ht="18.75" x14ac:dyDescent="0.3">
      <c r="A58" s="1"/>
      <c r="B58" s="1"/>
      <c r="C58" s="1"/>
      <c r="D58" s="1"/>
      <c r="E58" s="1"/>
      <c r="F58" s="6">
        <v>30</v>
      </c>
      <c r="G58" s="6" t="s">
        <v>28</v>
      </c>
    </row>
    <row r="59" spans="1:7" ht="18.75" x14ac:dyDescent="0.3">
      <c r="A59" s="1"/>
      <c r="B59" s="1"/>
      <c r="C59" s="1"/>
      <c r="D59" s="1"/>
      <c r="E59" s="1"/>
      <c r="F59" s="16">
        <f>COUNTA(F51:F58)</f>
        <v>6</v>
      </c>
      <c r="G59" s="16"/>
    </row>
    <row r="60" spans="1:7" ht="18.75" x14ac:dyDescent="0.3">
      <c r="A60" s="1"/>
      <c r="B60" s="1"/>
      <c r="C60" s="1"/>
      <c r="D60" s="1"/>
      <c r="E60" s="1"/>
      <c r="F60" s="1"/>
      <c r="G60" s="1"/>
    </row>
    <row r="61" spans="1:7" ht="18.75" x14ac:dyDescent="0.3">
      <c r="A61" s="14" t="s">
        <v>29</v>
      </c>
      <c r="B61" s="17" t="s">
        <v>30</v>
      </c>
      <c r="C61" s="17"/>
      <c r="D61" s="17"/>
      <c r="E61" s="17"/>
      <c r="F61" s="17"/>
      <c r="G61" s="17"/>
    </row>
    <row r="62" spans="1:7" ht="18.75" x14ac:dyDescent="0.3">
      <c r="A62" s="1"/>
      <c r="B62" s="17"/>
      <c r="C62" s="17"/>
      <c r="D62" s="17"/>
      <c r="E62" s="17"/>
      <c r="F62" s="17"/>
      <c r="G62" s="17"/>
    </row>
    <row r="63" spans="1:7" ht="18.75" x14ac:dyDescent="0.3">
      <c r="A63" s="1"/>
      <c r="B63" s="1"/>
      <c r="C63" s="1"/>
      <c r="D63" s="1"/>
      <c r="E63" s="12" t="str">
        <f>IFERROR(INT=(7),"=count blank (المدى)")</f>
        <v>=count blank (المدى)</v>
      </c>
      <c r="F63" s="12"/>
      <c r="G63" s="1"/>
    </row>
    <row r="64" spans="1:7" ht="18.75" x14ac:dyDescent="0.3">
      <c r="A64" s="1"/>
      <c r="B64" s="1"/>
      <c r="C64" s="1"/>
      <c r="D64" s="1"/>
      <c r="E64" s="1"/>
      <c r="F64" s="1"/>
      <c r="G64" s="1"/>
    </row>
    <row r="65" spans="1:7" ht="18.75" x14ac:dyDescent="0.3">
      <c r="A65" s="1"/>
      <c r="B65" s="1"/>
      <c r="C65" s="1"/>
      <c r="D65" s="1"/>
      <c r="E65" s="1"/>
      <c r="F65" s="13" t="s">
        <v>18</v>
      </c>
      <c r="G65" s="13" t="s">
        <v>19</v>
      </c>
    </row>
    <row r="66" spans="1:7" ht="18.75" x14ac:dyDescent="0.3">
      <c r="A66" s="1"/>
      <c r="B66" s="1"/>
      <c r="C66" s="1"/>
      <c r="D66" s="1"/>
      <c r="E66" s="1"/>
      <c r="F66" s="6">
        <v>78</v>
      </c>
      <c r="G66" s="6" t="s">
        <v>20</v>
      </c>
    </row>
    <row r="67" spans="1:7" ht="18.75" x14ac:dyDescent="0.3">
      <c r="A67" s="1"/>
      <c r="B67" s="1"/>
      <c r="C67" s="1"/>
      <c r="D67" s="1"/>
      <c r="E67" s="1"/>
      <c r="F67" s="6">
        <v>45</v>
      </c>
      <c r="G67" s="6" t="s">
        <v>21</v>
      </c>
    </row>
    <row r="68" spans="1:7" ht="18.75" x14ac:dyDescent="0.3">
      <c r="A68" s="1"/>
      <c r="B68" s="1"/>
      <c r="C68" s="1"/>
      <c r="D68" s="1"/>
      <c r="E68" s="1"/>
      <c r="F68" s="6"/>
      <c r="G68" s="6" t="s">
        <v>22</v>
      </c>
    </row>
    <row r="69" spans="1:7" ht="18.75" x14ac:dyDescent="0.3">
      <c r="A69" s="1"/>
      <c r="B69" s="1"/>
      <c r="C69" s="1"/>
      <c r="D69" s="1"/>
      <c r="E69" s="1"/>
      <c r="F69" s="6" t="s">
        <v>23</v>
      </c>
      <c r="G69" s="6" t="s">
        <v>24</v>
      </c>
    </row>
    <row r="70" spans="1:7" ht="18.75" x14ac:dyDescent="0.3">
      <c r="A70" s="1"/>
      <c r="B70" s="1"/>
      <c r="C70" s="1"/>
      <c r="D70" s="1"/>
      <c r="E70" s="1"/>
      <c r="F70" s="6">
        <v>88</v>
      </c>
      <c r="G70" s="6" t="s">
        <v>25</v>
      </c>
    </row>
    <row r="71" spans="1:7" ht="18.75" x14ac:dyDescent="0.3">
      <c r="A71" s="1"/>
      <c r="B71" s="1"/>
      <c r="C71" s="1"/>
      <c r="D71" s="1"/>
      <c r="E71" s="1"/>
      <c r="F71" s="6"/>
      <c r="G71" s="6" t="s">
        <v>26</v>
      </c>
    </row>
    <row r="72" spans="1:7" ht="18.75" x14ac:dyDescent="0.3">
      <c r="A72" s="1"/>
      <c r="B72" s="1"/>
      <c r="C72" s="1"/>
      <c r="D72" s="1"/>
      <c r="E72" s="1"/>
      <c r="F72" s="6" t="s">
        <v>23</v>
      </c>
      <c r="G72" s="6" t="s">
        <v>27</v>
      </c>
    </row>
    <row r="73" spans="1:7" ht="18.75" x14ac:dyDescent="0.3">
      <c r="A73" s="1"/>
      <c r="B73" s="1"/>
      <c r="C73" s="1"/>
      <c r="D73" s="1"/>
      <c r="E73" s="1"/>
      <c r="F73" s="6">
        <v>30</v>
      </c>
      <c r="G73" s="6" t="s">
        <v>28</v>
      </c>
    </row>
    <row r="74" spans="1:7" ht="18.75" x14ac:dyDescent="0.3">
      <c r="A74" s="1"/>
      <c r="B74" s="1"/>
      <c r="C74" s="1"/>
      <c r="D74" s="1"/>
      <c r="E74" s="1"/>
      <c r="F74" s="1">
        <f>COUNTBLANK(F66:F73)</f>
        <v>2</v>
      </c>
      <c r="G74" s="1"/>
    </row>
    <row r="75" spans="1:7" ht="18.75" x14ac:dyDescent="0.3">
      <c r="A75" s="1"/>
      <c r="B75" s="1"/>
      <c r="C75" s="1"/>
      <c r="D75" s="1"/>
      <c r="E75" s="1"/>
      <c r="F75" s="1"/>
      <c r="G75" s="1"/>
    </row>
    <row r="76" spans="1:7" ht="18.75" x14ac:dyDescent="0.3">
      <c r="A76" s="14" t="s">
        <v>31</v>
      </c>
      <c r="B76" s="18" t="s">
        <v>32</v>
      </c>
      <c r="C76" s="18"/>
      <c r="D76" s="18"/>
      <c r="E76" s="18"/>
      <c r="F76" s="18"/>
      <c r="G76" s="1"/>
    </row>
    <row r="77" spans="1:7" ht="18.75" x14ac:dyDescent="0.3">
      <c r="A77" s="1"/>
      <c r="B77" s="18"/>
      <c r="C77" s="18"/>
      <c r="D77" s="18"/>
      <c r="E77" s="18"/>
      <c r="F77" s="18"/>
      <c r="G77" s="1"/>
    </row>
    <row r="78" spans="1:7" ht="18.75" x14ac:dyDescent="0.3">
      <c r="A78" s="1"/>
      <c r="B78" s="1"/>
      <c r="C78" s="19" t="str">
        <f>IFERROR(INT=(7),"=count if ( الشرط ; خلايا الشرط)")</f>
        <v>=count if ( الشرط ; خلايا الشرط)</v>
      </c>
      <c r="D78" s="19"/>
      <c r="E78" s="19"/>
      <c r="F78" s="1"/>
      <c r="G78" s="1"/>
    </row>
    <row r="79" spans="1:7" ht="18.75" x14ac:dyDescent="0.3">
      <c r="A79" s="1"/>
      <c r="B79" s="1"/>
      <c r="C79" s="1"/>
      <c r="D79" s="1"/>
      <c r="E79" s="1"/>
      <c r="F79" s="1"/>
      <c r="G79" s="1"/>
    </row>
    <row r="80" spans="1:7" ht="18.75" x14ac:dyDescent="0.3">
      <c r="A80" s="1"/>
      <c r="B80" s="1"/>
      <c r="C80" s="1"/>
      <c r="D80" s="1"/>
      <c r="E80" s="13" t="s">
        <v>33</v>
      </c>
      <c r="F80" s="13" t="s">
        <v>19</v>
      </c>
      <c r="G80" s="1"/>
    </row>
    <row r="81" spans="1:8" ht="18.75" x14ac:dyDescent="0.3">
      <c r="A81" s="1"/>
      <c r="B81" s="13">
        <f>COUNTIF(E81:E89,"بغداد")</f>
        <v>3</v>
      </c>
      <c r="C81" s="13" t="s">
        <v>34</v>
      </c>
      <c r="D81" s="1"/>
      <c r="E81" s="6" t="s">
        <v>34</v>
      </c>
      <c r="F81" s="6" t="s">
        <v>35</v>
      </c>
      <c r="G81" s="1"/>
    </row>
    <row r="82" spans="1:8" ht="18.75" x14ac:dyDescent="0.3">
      <c r="A82" s="1"/>
      <c r="B82" s="13">
        <f>COUNTIF(E81:E89,"بابل")</f>
        <v>2</v>
      </c>
      <c r="C82" s="13" t="s">
        <v>36</v>
      </c>
      <c r="D82" s="1"/>
      <c r="E82" s="6" t="s">
        <v>36</v>
      </c>
      <c r="F82" s="6" t="s">
        <v>37</v>
      </c>
      <c r="G82" s="1"/>
    </row>
    <row r="83" spans="1:8" ht="18.75" x14ac:dyDescent="0.3">
      <c r="A83" s="1"/>
      <c r="B83" s="13"/>
      <c r="C83" s="13" t="s">
        <v>38</v>
      </c>
      <c r="D83" s="1"/>
      <c r="E83" s="6" t="s">
        <v>39</v>
      </c>
      <c r="F83" s="6" t="s">
        <v>40</v>
      </c>
      <c r="G83" s="1"/>
    </row>
    <row r="84" spans="1:8" ht="18.75" x14ac:dyDescent="0.3">
      <c r="A84" s="1"/>
      <c r="B84" s="13"/>
      <c r="C84" s="13" t="s">
        <v>39</v>
      </c>
      <c r="D84" s="1"/>
      <c r="E84" s="6" t="s">
        <v>34</v>
      </c>
      <c r="F84" s="6" t="s">
        <v>41</v>
      </c>
      <c r="G84" s="1"/>
    </row>
    <row r="85" spans="1:8" ht="18.75" x14ac:dyDescent="0.3">
      <c r="A85" s="1"/>
      <c r="B85" s="1"/>
      <c r="C85" s="1"/>
      <c r="D85" s="1"/>
      <c r="E85" s="6" t="s">
        <v>34</v>
      </c>
      <c r="F85" s="6" t="s">
        <v>42</v>
      </c>
      <c r="G85" s="1"/>
    </row>
    <row r="86" spans="1:8" ht="18.75" x14ac:dyDescent="0.3">
      <c r="A86" s="1"/>
      <c r="B86" s="1"/>
      <c r="C86" s="1"/>
      <c r="D86" s="1"/>
      <c r="E86" s="6" t="s">
        <v>38</v>
      </c>
      <c r="F86" s="6" t="s">
        <v>43</v>
      </c>
      <c r="G86" s="1"/>
    </row>
    <row r="87" spans="1:8" ht="18.75" x14ac:dyDescent="0.3">
      <c r="A87" s="1"/>
      <c r="B87" s="1"/>
      <c r="C87" s="1"/>
      <c r="D87" s="1"/>
      <c r="E87" s="6" t="s">
        <v>39</v>
      </c>
      <c r="F87" s="6" t="s">
        <v>44</v>
      </c>
      <c r="G87" s="1"/>
    </row>
    <row r="88" spans="1:8" ht="18.75" x14ac:dyDescent="0.3">
      <c r="A88" s="1"/>
      <c r="B88" s="1"/>
      <c r="C88" s="1"/>
      <c r="D88" s="1"/>
      <c r="E88" s="6" t="s">
        <v>38</v>
      </c>
      <c r="F88" s="6" t="s">
        <v>45</v>
      </c>
      <c r="G88" s="1"/>
    </row>
    <row r="89" spans="1:8" ht="18.75" x14ac:dyDescent="0.3">
      <c r="A89" s="1"/>
      <c r="B89" s="1"/>
      <c r="C89" s="1"/>
      <c r="D89" s="1"/>
      <c r="E89" s="6" t="s">
        <v>36</v>
      </c>
      <c r="F89" s="6" t="s">
        <v>46</v>
      </c>
      <c r="G89" s="1"/>
    </row>
    <row r="90" spans="1:8" ht="18.75" x14ac:dyDescent="0.3">
      <c r="A90" s="1"/>
      <c r="B90" s="1"/>
      <c r="C90" s="1"/>
      <c r="D90" s="1"/>
      <c r="E90" s="1"/>
      <c r="F90" s="1"/>
      <c r="G90" s="1"/>
    </row>
    <row r="93" spans="1:8" ht="18.75" x14ac:dyDescent="0.25">
      <c r="A93" s="20"/>
      <c r="B93" s="20"/>
      <c r="C93" s="21" t="s">
        <v>47</v>
      </c>
      <c r="D93" s="21"/>
      <c r="E93" s="21"/>
      <c r="F93" s="21"/>
      <c r="G93" s="20"/>
      <c r="H93" s="20"/>
    </row>
    <row r="94" spans="1:8" ht="18.75" x14ac:dyDescent="0.25">
      <c r="A94" s="20"/>
      <c r="B94" s="20"/>
      <c r="C94" s="20"/>
      <c r="D94" s="20"/>
      <c r="E94" s="20"/>
      <c r="F94" s="20"/>
      <c r="G94" s="20"/>
      <c r="H94" s="20"/>
    </row>
    <row r="95" spans="1:8" ht="21" x14ac:dyDescent="0.35">
      <c r="A95" s="22" t="s">
        <v>48</v>
      </c>
      <c r="B95" s="22"/>
      <c r="C95" s="22"/>
      <c r="D95" s="23"/>
      <c r="E95" s="23"/>
      <c r="F95" s="23"/>
      <c r="G95" s="23"/>
      <c r="H95" s="20"/>
    </row>
    <row r="96" spans="1:8" ht="21" x14ac:dyDescent="0.35">
      <c r="A96" s="24" t="s">
        <v>49</v>
      </c>
      <c r="B96" s="24"/>
      <c r="C96" s="24"/>
      <c r="D96" s="24"/>
      <c r="E96" s="24"/>
      <c r="F96" s="24"/>
      <c r="G96" s="23"/>
      <c r="H96" s="20"/>
    </row>
    <row r="97" spans="1:8" ht="21" x14ac:dyDescent="0.35">
      <c r="A97" s="24"/>
      <c r="B97" s="24"/>
      <c r="C97" s="24"/>
      <c r="D97" s="24"/>
      <c r="E97" s="24"/>
      <c r="F97" s="24"/>
      <c r="G97" s="23"/>
      <c r="H97" s="20"/>
    </row>
    <row r="98" spans="1:8" ht="21" x14ac:dyDescent="0.35">
      <c r="A98" s="23"/>
      <c r="B98" s="23"/>
      <c r="C98" s="23"/>
      <c r="D98" s="23"/>
      <c r="E98" s="23"/>
      <c r="F98" s="23"/>
      <c r="G98" s="23"/>
      <c r="H98" s="20"/>
    </row>
    <row r="99" spans="1:8" ht="18.75" x14ac:dyDescent="0.25">
      <c r="A99" s="25" t="s">
        <v>50</v>
      </c>
      <c r="B99" s="25"/>
      <c r="C99" s="25"/>
      <c r="D99" s="25"/>
      <c r="E99" s="25"/>
      <c r="F99" s="25"/>
      <c r="G99" s="25"/>
      <c r="H99" s="20"/>
    </row>
    <row r="100" spans="1:8" ht="18.75" x14ac:dyDescent="0.25">
      <c r="A100" s="25"/>
      <c r="B100" s="25"/>
      <c r="C100" s="25"/>
      <c r="D100" s="25"/>
      <c r="E100" s="25"/>
      <c r="F100" s="25"/>
      <c r="G100" s="25"/>
      <c r="H100" s="20"/>
    </row>
    <row r="101" spans="1:8" ht="18.75" x14ac:dyDescent="0.25">
      <c r="A101" s="25"/>
      <c r="B101" s="25"/>
      <c r="C101" s="25"/>
      <c r="D101" s="25"/>
      <c r="E101" s="25"/>
      <c r="F101" s="25"/>
      <c r="G101" s="25"/>
      <c r="H101" s="20"/>
    </row>
    <row r="102" spans="1:8" ht="21" x14ac:dyDescent="0.35">
      <c r="A102" s="26" t="s">
        <v>51</v>
      </c>
      <c r="B102" s="26" t="s">
        <v>52</v>
      </c>
      <c r="C102" s="26" t="s">
        <v>53</v>
      </c>
      <c r="D102" s="26" t="s">
        <v>54</v>
      </c>
      <c r="E102" s="26"/>
      <c r="F102" s="23"/>
      <c r="G102" s="23"/>
      <c r="H102" s="20"/>
    </row>
    <row r="103" spans="1:8" ht="21" x14ac:dyDescent="0.35">
      <c r="A103" s="26" t="s">
        <v>20</v>
      </c>
      <c r="B103" s="27"/>
      <c r="C103" s="27"/>
      <c r="D103" s="27"/>
      <c r="E103" s="27"/>
      <c r="F103" s="23"/>
      <c r="G103" s="23"/>
      <c r="H103" s="20"/>
    </row>
    <row r="104" spans="1:8" ht="21" x14ac:dyDescent="0.35">
      <c r="A104" s="26" t="s">
        <v>21</v>
      </c>
      <c r="B104" s="27"/>
      <c r="C104" s="27"/>
      <c r="D104" s="27"/>
      <c r="E104" s="27"/>
      <c r="F104" s="23"/>
      <c r="G104" s="23"/>
      <c r="H104" s="20"/>
    </row>
    <row r="105" spans="1:8" ht="21" x14ac:dyDescent="0.35">
      <c r="A105" s="26" t="s">
        <v>22</v>
      </c>
      <c r="B105" s="27"/>
      <c r="C105" s="27"/>
      <c r="D105" s="27"/>
      <c r="E105" s="27"/>
      <c r="F105" s="23"/>
      <c r="G105" s="23"/>
      <c r="H105" s="20"/>
    </row>
    <row r="106" spans="1:8" ht="21" x14ac:dyDescent="0.35">
      <c r="A106" s="26" t="s">
        <v>24</v>
      </c>
      <c r="B106" s="27"/>
      <c r="C106" s="27"/>
      <c r="D106" s="27"/>
      <c r="E106" s="27"/>
      <c r="F106" s="23"/>
      <c r="G106" s="23"/>
      <c r="H106" s="20"/>
    </row>
    <row r="107" spans="1:8" ht="21" x14ac:dyDescent="0.35">
      <c r="A107" s="23"/>
      <c r="B107" s="23"/>
      <c r="C107" s="23"/>
      <c r="D107" s="23"/>
      <c r="E107" s="23"/>
      <c r="F107" s="23"/>
      <c r="G107" s="23"/>
      <c r="H107" s="20"/>
    </row>
    <row r="108" spans="1:8" ht="21" x14ac:dyDescent="0.35">
      <c r="A108" s="23"/>
      <c r="B108" s="23"/>
      <c r="C108" s="23"/>
      <c r="D108" s="23"/>
      <c r="E108" s="23"/>
      <c r="F108" s="23"/>
      <c r="G108" s="23"/>
      <c r="H108" s="20"/>
    </row>
    <row r="109" spans="1:8" ht="21" x14ac:dyDescent="0.35">
      <c r="A109" s="28" t="s">
        <v>55</v>
      </c>
      <c r="B109" s="28"/>
      <c r="C109" s="28"/>
      <c r="D109" s="23"/>
      <c r="E109" s="23"/>
      <c r="F109" s="23"/>
      <c r="G109" s="23"/>
      <c r="H109" s="20"/>
    </row>
    <row r="110" spans="1:8" ht="21" x14ac:dyDescent="0.35">
      <c r="A110" s="29" t="s">
        <v>56</v>
      </c>
      <c r="B110" s="29"/>
      <c r="C110" s="29"/>
      <c r="D110" s="29"/>
      <c r="E110" s="29"/>
      <c r="F110" s="29"/>
      <c r="G110" s="23"/>
      <c r="H110" s="20"/>
    </row>
    <row r="111" spans="1:8" ht="21" x14ac:dyDescent="0.35">
      <c r="A111" s="29"/>
      <c r="B111" s="29"/>
      <c r="C111" s="29"/>
      <c r="D111" s="29"/>
      <c r="E111" s="29"/>
      <c r="F111" s="29"/>
      <c r="G111" s="23"/>
      <c r="H111" s="20"/>
    </row>
    <row r="112" spans="1:8" ht="21" x14ac:dyDescent="0.35">
      <c r="A112" s="23"/>
      <c r="B112" s="23"/>
      <c r="C112" s="23"/>
      <c r="D112" s="23"/>
      <c r="E112" s="23"/>
      <c r="F112" s="23"/>
      <c r="G112" s="23"/>
      <c r="H112" s="20"/>
    </row>
    <row r="113" spans="1:8" ht="21" x14ac:dyDescent="0.35">
      <c r="A113" s="30" t="s">
        <v>57</v>
      </c>
      <c r="B113" s="30"/>
      <c r="C113" s="30"/>
      <c r="D113" s="30"/>
      <c r="E113" s="30"/>
      <c r="F113" s="30"/>
      <c r="G113" s="23"/>
      <c r="H113" s="20"/>
    </row>
    <row r="114" spans="1:8" ht="21" x14ac:dyDescent="0.35">
      <c r="A114" s="30"/>
      <c r="B114" s="30"/>
      <c r="C114" s="30"/>
      <c r="D114" s="30"/>
      <c r="E114" s="30"/>
      <c r="F114" s="30"/>
      <c r="G114" s="23"/>
      <c r="H114" s="20"/>
    </row>
    <row r="115" spans="1:8" ht="21" x14ac:dyDescent="0.35">
      <c r="A115" s="30"/>
      <c r="B115" s="30"/>
      <c r="C115" s="30"/>
      <c r="D115" s="30"/>
      <c r="E115" s="30"/>
      <c r="F115" s="30"/>
      <c r="G115" s="23"/>
      <c r="H115" s="20"/>
    </row>
    <row r="116" spans="1:8" ht="21" x14ac:dyDescent="0.35">
      <c r="A116" s="26" t="s">
        <v>51</v>
      </c>
      <c r="B116" s="26" t="s">
        <v>52</v>
      </c>
      <c r="C116" s="26" t="s">
        <v>53</v>
      </c>
      <c r="D116" s="26" t="s">
        <v>58</v>
      </c>
      <c r="E116" s="26"/>
      <c r="F116" s="23"/>
      <c r="G116" s="23"/>
      <c r="H116" s="20"/>
    </row>
    <row r="117" spans="1:8" ht="21" x14ac:dyDescent="0.35">
      <c r="A117" s="26" t="s">
        <v>20</v>
      </c>
      <c r="B117" s="27"/>
      <c r="C117" s="27"/>
      <c r="D117" s="27"/>
      <c r="E117" s="27"/>
      <c r="F117" s="23"/>
      <c r="G117" s="23"/>
      <c r="H117" s="20"/>
    </row>
    <row r="118" spans="1:8" ht="21" x14ac:dyDescent="0.35">
      <c r="A118" s="26" t="s">
        <v>21</v>
      </c>
      <c r="B118" s="27"/>
      <c r="C118" s="27"/>
      <c r="D118" s="27"/>
      <c r="E118" s="27"/>
      <c r="F118" s="23"/>
      <c r="G118" s="23"/>
      <c r="H118" s="20"/>
    </row>
    <row r="119" spans="1:8" ht="21" x14ac:dyDescent="0.35">
      <c r="A119" s="26" t="s">
        <v>22</v>
      </c>
      <c r="B119" s="27"/>
      <c r="C119" s="27"/>
      <c r="D119" s="27"/>
      <c r="E119" s="27"/>
      <c r="F119" s="23"/>
      <c r="G119" s="23"/>
      <c r="H119" s="20"/>
    </row>
    <row r="120" spans="1:8" ht="21" x14ac:dyDescent="0.35">
      <c r="A120" s="26" t="s">
        <v>24</v>
      </c>
      <c r="B120" s="27"/>
      <c r="C120" s="27"/>
      <c r="D120" s="27"/>
      <c r="E120" s="27"/>
      <c r="F120" s="23"/>
      <c r="G120" s="23"/>
      <c r="H120" s="20"/>
    </row>
    <row r="121" spans="1:8" ht="21" x14ac:dyDescent="0.35">
      <c r="A121" s="23"/>
      <c r="B121" s="23"/>
      <c r="C121" s="23"/>
      <c r="D121" s="23"/>
      <c r="E121" s="23"/>
      <c r="F121" s="23"/>
      <c r="G121" s="23"/>
      <c r="H121" s="20"/>
    </row>
    <row r="122" spans="1:8" ht="18.75" x14ac:dyDescent="0.25">
      <c r="A122" s="20"/>
      <c r="B122" s="20"/>
      <c r="C122" s="20"/>
      <c r="D122" s="20"/>
      <c r="E122" s="20"/>
      <c r="F122" s="20"/>
      <c r="G122" s="20"/>
      <c r="H122" s="20"/>
    </row>
    <row r="123" spans="1:8" ht="26.25" x14ac:dyDescent="0.35">
      <c r="A123" s="31" t="s">
        <v>59</v>
      </c>
      <c r="B123" s="31"/>
      <c r="C123" s="31"/>
      <c r="D123" s="23"/>
      <c r="E123" s="23"/>
      <c r="F123" s="23"/>
      <c r="G123" s="23"/>
      <c r="H123" s="23"/>
    </row>
    <row r="124" spans="1:8" x14ac:dyDescent="0.25">
      <c r="A124" s="32" t="s">
        <v>60</v>
      </c>
      <c r="B124" s="32"/>
      <c r="C124" s="32"/>
      <c r="D124" s="32"/>
      <c r="E124" s="32"/>
      <c r="F124" s="32"/>
      <c r="G124" s="32"/>
      <c r="H124" s="32"/>
    </row>
    <row r="125" spans="1:8" x14ac:dyDescent="0.25">
      <c r="A125" s="32"/>
      <c r="B125" s="32"/>
      <c r="C125" s="32"/>
      <c r="D125" s="32"/>
      <c r="E125" s="32"/>
      <c r="F125" s="32"/>
      <c r="G125" s="32"/>
      <c r="H125" s="32"/>
    </row>
    <row r="126" spans="1:8" x14ac:dyDescent="0.25">
      <c r="A126" s="32"/>
      <c r="B126" s="32"/>
      <c r="C126" s="32"/>
      <c r="D126" s="32"/>
      <c r="E126" s="32"/>
      <c r="F126" s="32"/>
      <c r="G126" s="32"/>
      <c r="H126" s="32"/>
    </row>
    <row r="127" spans="1:8" x14ac:dyDescent="0.25">
      <c r="A127" s="32"/>
      <c r="B127" s="32"/>
      <c r="C127" s="32"/>
      <c r="D127" s="32"/>
      <c r="E127" s="32"/>
      <c r="F127" s="32"/>
      <c r="G127" s="32"/>
      <c r="H127" s="32"/>
    </row>
    <row r="129" spans="1:6" x14ac:dyDescent="0.25">
      <c r="A129" s="33" t="s">
        <v>61</v>
      </c>
      <c r="B129" s="33"/>
      <c r="C129" s="33"/>
      <c r="D129" s="33"/>
      <c r="E129" s="33"/>
      <c r="F129" s="33"/>
    </row>
    <row r="130" spans="1:6" x14ac:dyDescent="0.25">
      <c r="A130" s="33"/>
      <c r="B130" s="33"/>
      <c r="C130" s="33"/>
      <c r="D130" s="33"/>
      <c r="E130" s="33"/>
      <c r="F130" s="33"/>
    </row>
    <row r="131" spans="1:6" ht="21" x14ac:dyDescent="0.25">
      <c r="A131" s="34" t="s">
        <v>51</v>
      </c>
      <c r="B131" s="34" t="s">
        <v>53</v>
      </c>
      <c r="C131" s="34" t="s">
        <v>62</v>
      </c>
      <c r="D131" s="34" t="s">
        <v>54</v>
      </c>
      <c r="E131" s="34" t="s">
        <v>63</v>
      </c>
      <c r="F131" s="35"/>
    </row>
    <row r="132" spans="1:6" ht="21" x14ac:dyDescent="0.25">
      <c r="A132" s="34" t="s">
        <v>20</v>
      </c>
      <c r="B132" s="36">
        <v>30</v>
      </c>
      <c r="C132" s="36"/>
      <c r="D132" s="36"/>
      <c r="E132" s="36"/>
      <c r="F132" s="35"/>
    </row>
    <row r="133" spans="1:6" ht="21" x14ac:dyDescent="0.35">
      <c r="A133" s="37" t="s">
        <v>21</v>
      </c>
      <c r="B133" s="38">
        <v>30</v>
      </c>
      <c r="C133" s="38"/>
      <c r="D133" s="38"/>
      <c r="E133" s="36"/>
      <c r="F133" s="23"/>
    </row>
    <row r="134" spans="1:6" ht="21" x14ac:dyDescent="0.35">
      <c r="A134" s="37" t="s">
        <v>22</v>
      </c>
      <c r="B134" s="38">
        <v>87</v>
      </c>
      <c r="C134" s="38"/>
      <c r="D134" s="38"/>
      <c r="E134" s="36"/>
      <c r="F134" s="23"/>
    </row>
    <row r="135" spans="1:6" ht="21" x14ac:dyDescent="0.35">
      <c r="A135" s="37" t="s">
        <v>24</v>
      </c>
      <c r="B135" s="38">
        <v>90</v>
      </c>
      <c r="C135" s="38"/>
      <c r="D135" s="38"/>
      <c r="E135" s="36"/>
      <c r="F135" s="23"/>
    </row>
    <row r="136" spans="1:6" ht="21" x14ac:dyDescent="0.35">
      <c r="A136" s="37" t="s">
        <v>25</v>
      </c>
      <c r="B136" s="38">
        <v>44</v>
      </c>
      <c r="C136" s="38"/>
      <c r="D136" s="38"/>
      <c r="E136" s="36"/>
      <c r="F136" s="23"/>
    </row>
    <row r="137" spans="1:6" ht="21" x14ac:dyDescent="0.35">
      <c r="A137" s="37" t="s">
        <v>26</v>
      </c>
      <c r="B137" s="38">
        <v>56</v>
      </c>
      <c r="C137" s="38"/>
      <c r="D137" s="38"/>
      <c r="E137" s="36"/>
      <c r="F137" s="23"/>
    </row>
    <row r="138" spans="1:6" ht="21" x14ac:dyDescent="0.35">
      <c r="A138" s="37" t="s">
        <v>64</v>
      </c>
      <c r="B138" s="38">
        <v>32</v>
      </c>
      <c r="C138" s="38"/>
      <c r="D138" s="38"/>
      <c r="E138" s="36"/>
      <c r="F138" s="23"/>
    </row>
    <row r="139" spans="1:6" ht="21" x14ac:dyDescent="0.35">
      <c r="A139" s="37" t="s">
        <v>65</v>
      </c>
      <c r="B139" s="38">
        <v>90</v>
      </c>
      <c r="C139" s="38"/>
      <c r="D139" s="38"/>
      <c r="E139" s="36"/>
      <c r="F139" s="23"/>
    </row>
    <row r="140" spans="1:6" ht="21" x14ac:dyDescent="0.35">
      <c r="A140" s="39"/>
      <c r="B140" s="39"/>
      <c r="C140" s="39"/>
      <c r="D140" s="39"/>
      <c r="E140" s="40"/>
      <c r="F140" s="41"/>
    </row>
    <row r="141" spans="1:6" x14ac:dyDescent="0.25">
      <c r="A141" s="42" t="s">
        <v>66</v>
      </c>
      <c r="B141" s="42"/>
      <c r="C141" s="42"/>
      <c r="D141" s="42"/>
      <c r="E141" s="42"/>
      <c r="F141" s="42"/>
    </row>
    <row r="142" spans="1:6" x14ac:dyDescent="0.25">
      <c r="A142" s="42"/>
      <c r="B142" s="42"/>
      <c r="C142" s="42"/>
      <c r="D142" s="42"/>
      <c r="E142" s="42"/>
      <c r="F142" s="42"/>
    </row>
    <row r="143" spans="1:6" x14ac:dyDescent="0.25">
      <c r="A143" s="42"/>
      <c r="B143" s="42"/>
      <c r="C143" s="42"/>
      <c r="D143" s="42"/>
      <c r="E143" s="42"/>
      <c r="F143" s="42"/>
    </row>
    <row r="144" spans="1:6" ht="21" x14ac:dyDescent="0.35">
      <c r="A144" s="43" t="s">
        <v>67</v>
      </c>
      <c r="B144" s="43"/>
      <c r="C144" s="44" t="s">
        <v>68</v>
      </c>
      <c r="D144" s="44"/>
      <c r="E144" s="40"/>
      <c r="F144" s="41"/>
    </row>
    <row r="145" spans="1:6" ht="21" x14ac:dyDescent="0.35">
      <c r="A145" s="43" t="s">
        <v>69</v>
      </c>
      <c r="B145" s="43"/>
      <c r="C145" s="44" t="s">
        <v>70</v>
      </c>
      <c r="D145" s="44"/>
      <c r="E145" s="45"/>
      <c r="F145" s="23"/>
    </row>
    <row r="146" spans="1:6" ht="21" x14ac:dyDescent="0.35">
      <c r="A146" s="43" t="s">
        <v>71</v>
      </c>
      <c r="B146" s="43"/>
      <c r="C146" s="43" t="s">
        <v>72</v>
      </c>
      <c r="D146" s="43"/>
      <c r="E146" s="45"/>
      <c r="F146" s="23"/>
    </row>
    <row r="147" spans="1:6" ht="21" x14ac:dyDescent="0.35">
      <c r="A147" s="23"/>
      <c r="B147" s="23"/>
      <c r="C147" s="46"/>
      <c r="D147" s="46"/>
      <c r="E147" s="45"/>
      <c r="F147" s="23"/>
    </row>
    <row r="148" spans="1:6" ht="42" x14ac:dyDescent="0.35">
      <c r="A148" s="47" t="s">
        <v>51</v>
      </c>
      <c r="B148" s="47" t="s">
        <v>73</v>
      </c>
      <c r="C148" s="47" t="s">
        <v>74</v>
      </c>
      <c r="D148" s="47" t="s">
        <v>75</v>
      </c>
      <c r="E148" s="48" t="s">
        <v>76</v>
      </c>
      <c r="F148" s="49" t="s">
        <v>63</v>
      </c>
    </row>
    <row r="149" spans="1:6" ht="21" x14ac:dyDescent="0.35">
      <c r="A149" s="39"/>
      <c r="B149" s="50">
        <v>98</v>
      </c>
      <c r="C149" s="50">
        <v>77</v>
      </c>
      <c r="D149" s="50" t="str">
        <f>IF(B149&gt;89,"امتياز",IF(B149&gt;79,"جيدجدا",IF(B149&gt;69,"جيد",IF(B149&gt;59,"متوسط",IF(B149&gt;49,"مقبول","ضعيف")))))</f>
        <v>امتياز</v>
      </c>
      <c r="E149" s="45" t="str">
        <f>IF(C149&gt;89,"امتياز",IF(C149&gt;79,"جيد جدا",IF(C149&gt;69,"جيد",IF(C149&gt;59,"متوسط",IF(C149&gt;49,"مقبول","ضعيف")))))</f>
        <v>جيد</v>
      </c>
      <c r="F149" s="23"/>
    </row>
    <row r="150" spans="1:6" ht="21" x14ac:dyDescent="0.35">
      <c r="A150" s="39"/>
      <c r="B150" s="50">
        <v>77</v>
      </c>
      <c r="C150" s="50">
        <v>98</v>
      </c>
      <c r="D150" s="50" t="str">
        <f t="shared" ref="D150:D154" si="0">IF(B150&gt;89,"امتياز",IF(B150&gt;79,"جيدجدا",IF(B150&gt;69,"جيد",IF(B150&gt;59,"متوسط",IF(B150&gt;49,"مقبول","ضعيف")))))</f>
        <v>جيد</v>
      </c>
      <c r="E150" s="45" t="str">
        <f t="shared" ref="E150:E154" si="1">IF(C150&gt;89,"امتياز",IF(C150&gt;79,"جيد جدا",IF(C150&gt;69,"جيد",IF(C150&gt;59,"متوسط",IF(C150&gt;49,"مقبول","ضعيف")))))</f>
        <v>امتياز</v>
      </c>
      <c r="F150" s="23"/>
    </row>
    <row r="151" spans="1:6" ht="21" x14ac:dyDescent="0.35">
      <c r="A151" s="39"/>
      <c r="B151" s="50">
        <v>56</v>
      </c>
      <c r="C151" s="50">
        <v>55</v>
      </c>
      <c r="D151" s="50" t="str">
        <f t="shared" si="0"/>
        <v>مقبول</v>
      </c>
      <c r="E151" s="45" t="str">
        <f t="shared" si="1"/>
        <v>مقبول</v>
      </c>
      <c r="F151" s="23"/>
    </row>
    <row r="152" spans="1:6" ht="21" x14ac:dyDescent="0.35">
      <c r="A152" s="39"/>
      <c r="B152" s="50">
        <v>44</v>
      </c>
      <c r="C152" s="50">
        <v>45</v>
      </c>
      <c r="D152" s="50" t="str">
        <f t="shared" si="0"/>
        <v>ضعيف</v>
      </c>
      <c r="E152" s="45" t="str">
        <f t="shared" si="1"/>
        <v>ضعيف</v>
      </c>
      <c r="F152" s="23"/>
    </row>
    <row r="153" spans="1:6" ht="21" x14ac:dyDescent="0.35">
      <c r="A153" s="39"/>
      <c r="B153" s="50">
        <v>65</v>
      </c>
      <c r="C153" s="50">
        <v>22</v>
      </c>
      <c r="D153" s="50" t="str">
        <f t="shared" si="0"/>
        <v>متوسط</v>
      </c>
      <c r="E153" s="45" t="str">
        <f t="shared" si="1"/>
        <v>ضعيف</v>
      </c>
      <c r="F153" s="23"/>
    </row>
    <row r="154" spans="1:6" ht="21" x14ac:dyDescent="0.35">
      <c r="A154" s="39"/>
      <c r="B154" s="50">
        <v>79</v>
      </c>
      <c r="C154" s="50">
        <v>65</v>
      </c>
      <c r="D154" s="50" t="str">
        <f t="shared" si="0"/>
        <v>جيد</v>
      </c>
      <c r="E154" s="45" t="str">
        <f t="shared" si="1"/>
        <v>متوسط</v>
      </c>
      <c r="F154" s="23"/>
    </row>
    <row r="155" spans="1:6" ht="21" x14ac:dyDescent="0.35">
      <c r="A155" s="39"/>
      <c r="B155" s="50"/>
      <c r="C155" s="50"/>
      <c r="D155" s="50"/>
      <c r="E155" s="45"/>
      <c r="F155" s="23"/>
    </row>
  </sheetData>
  <mergeCells count="30">
    <mergeCell ref="A129:F130"/>
    <mergeCell ref="A141:F143"/>
    <mergeCell ref="A144:B144"/>
    <mergeCell ref="A145:B145"/>
    <mergeCell ref="A146:B146"/>
    <mergeCell ref="C146:D146"/>
    <mergeCell ref="A99:G101"/>
    <mergeCell ref="A109:C109"/>
    <mergeCell ref="A110:F111"/>
    <mergeCell ref="A113:F115"/>
    <mergeCell ref="A123:C123"/>
    <mergeCell ref="A124:H127"/>
    <mergeCell ref="E63:F63"/>
    <mergeCell ref="B76:F77"/>
    <mergeCell ref="C78:E78"/>
    <mergeCell ref="C93:F93"/>
    <mergeCell ref="A95:C95"/>
    <mergeCell ref="A96:F97"/>
    <mergeCell ref="C26:E26"/>
    <mergeCell ref="B34:G35"/>
    <mergeCell ref="C36:E36"/>
    <mergeCell ref="B45:G47"/>
    <mergeCell ref="E48:F48"/>
    <mergeCell ref="B61:G62"/>
    <mergeCell ref="C1:F1"/>
    <mergeCell ref="B3:G4"/>
    <mergeCell ref="D5:F5"/>
    <mergeCell ref="B14:G15"/>
    <mergeCell ref="C16:E16"/>
    <mergeCell ref="B24:G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2023-01-09T14:22:28Z</dcterms:created>
  <dcterms:modified xsi:type="dcterms:W3CDTF">2023-01-09T14:25:50Z</dcterms:modified>
</cp:coreProperties>
</file>