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xr:revisionPtr revIDLastSave="0" documentId="13_ncr:1_{96175CEC-CF5A-42E3-B22D-E254E24BF260}" xr6:coauthVersionLast="47" xr6:coauthVersionMax="47" xr10:uidLastSave="{00000000-0000-0000-0000-000000000000}"/>
  <bookViews>
    <workbookView xWindow="-120" yWindow="-120" windowWidth="20730" windowHeight="11160" activeTab="1" xr2:uid="{074F72C2-4066-455D-9DB4-5A944E744C8E}"/>
  </bookViews>
  <sheets>
    <sheet name="ورقة1" sheetId="1" r:id="rId1"/>
    <sheet name="نتيجة الطالب " sheetId="2" r:id="rId2"/>
    <sheet name="نسبة مئوية" sheetId="4" r:id="rId3"/>
    <sheet name="رواتب" sheetId="3" r:id="rId4"/>
  </sheets>
  <definedNames>
    <definedName name="_xlnm._FilterDatabase" localSheetId="3" hidden="1">رواتب!$G$1:$G$6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3" i="3"/>
  <c r="D4" i="3"/>
  <c r="D5" i="3"/>
  <c r="D3" i="3"/>
  <c r="C4" i="3"/>
  <c r="C5" i="3"/>
  <c r="C3" i="3"/>
  <c r="F4" i="3"/>
  <c r="F3" i="3"/>
  <c r="F5" i="3"/>
  <c r="F2" i="2"/>
  <c r="F3" i="2"/>
  <c r="F4" i="2"/>
  <c r="G4" i="2" s="1"/>
  <c r="G2" i="2"/>
  <c r="G3" i="2"/>
  <c r="G5" i="3" l="1"/>
  <c r="G4" i="3"/>
  <c r="G3" i="3"/>
  <c r="G6" i="2"/>
  <c r="G5" i="2"/>
  <c r="G6" i="3" l="1"/>
</calcChain>
</file>

<file path=xl/sharedStrings.xml><?xml version="1.0" encoding="utf-8"?>
<sst xmlns="http://schemas.openxmlformats.org/spreadsheetml/2006/main" count="40" uniqueCount="36">
  <si>
    <t xml:space="preserve">اسم الطالب </t>
  </si>
  <si>
    <t xml:space="preserve">محمد حسين </t>
  </si>
  <si>
    <t xml:space="preserve">سارة جميل </t>
  </si>
  <si>
    <t xml:space="preserve">اللغة الإنكليزية </t>
  </si>
  <si>
    <t xml:space="preserve">العربية </t>
  </si>
  <si>
    <t xml:space="preserve">حقوق الانسان </t>
  </si>
  <si>
    <t xml:space="preserve">الحاسوب </t>
  </si>
  <si>
    <t xml:space="preserve">المجموع </t>
  </si>
  <si>
    <t xml:space="preserve">زيد علي </t>
  </si>
  <si>
    <t xml:space="preserve">المعدل  </t>
  </si>
  <si>
    <t xml:space="preserve">اعلى درجة معدل </t>
  </si>
  <si>
    <t>اقل درجة معدل</t>
  </si>
  <si>
    <t xml:space="preserve">ملاحظات </t>
  </si>
  <si>
    <t xml:space="preserve">الاسم </t>
  </si>
  <si>
    <t>الراتب الأساسي</t>
  </si>
  <si>
    <t xml:space="preserve">مخصصات نقل </t>
  </si>
  <si>
    <t xml:space="preserve">حوافز </t>
  </si>
  <si>
    <t xml:space="preserve">إضافي </t>
  </si>
  <si>
    <t xml:space="preserve">استقطاعات </t>
  </si>
  <si>
    <t xml:space="preserve">الغياب </t>
  </si>
  <si>
    <t xml:space="preserve">صافي الراتب </t>
  </si>
  <si>
    <t xml:space="preserve">نقل 5% من الراتب الأساسي </t>
  </si>
  <si>
    <t>الحوافز = الراتب الأساسي /2 *7%</t>
  </si>
  <si>
    <t xml:space="preserve">يوم غياب 300 دينار </t>
  </si>
  <si>
    <t xml:space="preserve">العقوبات </t>
  </si>
  <si>
    <t>اجمالي الرواتب</t>
  </si>
  <si>
    <t>تصنيف الراتب</t>
  </si>
  <si>
    <t xml:space="preserve">اتصالات </t>
  </si>
  <si>
    <t xml:space="preserve">مواصلات </t>
  </si>
  <si>
    <t xml:space="preserve">ضيافة </t>
  </si>
  <si>
    <t xml:space="preserve">قرطاسية </t>
  </si>
  <si>
    <t xml:space="preserve">صيانة عامة </t>
  </si>
  <si>
    <t xml:space="preserve">رواتب </t>
  </si>
  <si>
    <t xml:space="preserve">ايجار </t>
  </si>
  <si>
    <t xml:space="preserve">اسم المصروف </t>
  </si>
  <si>
    <t xml:space="preserve">القيمة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</si>
</sst>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د.ع.‏-801]_-;\-* #,##0.00\ [$د.ع.‏-801]_-;_-* &quot;-&quot;??\ [$د.ع.‏-801]_-;_-@_-"/>
    <numFmt numFmtId="166" formatCode="_-* #,##0\ [$د.ع.‏-801]_-;\-* #,##0\ [$د.ع.‏-801]_-;_-* &quot;-&quot;??\ [$د.ع.‏-801]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4" fillId="3" borderId="1" xfId="0" applyFont="1" applyFill="1" applyBorder="1"/>
    <xf numFmtId="0" fontId="0" fillId="0" borderId="1" xfId="0" applyBorder="1"/>
    <xf numFmtId="0" fontId="0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4" fillId="2" borderId="1" xfId="0" applyFont="1" applyFill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/>
    <xf numFmtId="166" fontId="0" fillId="0" borderId="1" xfId="0" applyNumberFormat="1" applyBorder="1"/>
    <xf numFmtId="0" fontId="2" fillId="8" borderId="1" xfId="0" applyFont="1" applyFill="1" applyBorder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0" fillId="0" borderId="1" xfId="0" applyNumberFormat="1" applyBorder="1" applyAlignment="1"/>
    <xf numFmtId="0" fontId="0" fillId="2" borderId="6" xfId="0" applyFill="1" applyBorder="1" applyAlignment="1">
      <alignment horizontal="center"/>
    </xf>
    <xf numFmtId="0" fontId="0" fillId="12" borderId="0" xfId="0" applyFill="1"/>
    <xf numFmtId="9" fontId="0" fillId="0" borderId="0" xfId="1" applyFont="1"/>
    <xf numFmtId="10" fontId="2" fillId="0" borderId="0" xfId="0" applyNumberFormat="1" applyFont="1"/>
    <xf numFmtId="10" fontId="0" fillId="0" borderId="0" xfId="0" applyNumberFormat="1"/>
    <xf numFmtId="0" fontId="6" fillId="11" borderId="0" xfId="0" applyFont="1" applyFill="1" applyAlignment="1">
      <alignment vertical="center"/>
    </xf>
    <xf numFmtId="0" fontId="5" fillId="0" borderId="0" xfId="0" applyFont="1"/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IQ"/>
              <a:t>مقارنة</a:t>
            </a:r>
            <a:r>
              <a:rPr lang="ar-IQ" baseline="0"/>
              <a:t> نتائج الطلاب</a:t>
            </a:r>
            <a:endParaRPr lang="ar-IQ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'نتيجة الطالب '!$A$2</c:f>
              <c:strCache>
                <c:ptCount val="1"/>
                <c:pt idx="0">
                  <c:v>محمد حسين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'نتيجة الطالب '!$B$1:$E$1</c:f>
              <c:strCache>
                <c:ptCount val="4"/>
                <c:pt idx="0">
                  <c:v>اللغة الإنكليزية </c:v>
                </c:pt>
                <c:pt idx="1">
                  <c:v>العربية </c:v>
                </c:pt>
                <c:pt idx="2">
                  <c:v>حقوق الانسان </c:v>
                </c:pt>
                <c:pt idx="3">
                  <c:v>الحاسوب </c:v>
                </c:pt>
              </c:strCache>
            </c:strRef>
          </c:cat>
          <c:val>
            <c:numRef>
              <c:f>'نتيجة الطالب '!$B$2:$E$2</c:f>
              <c:numCache>
                <c:formatCode>General</c:formatCode>
                <c:ptCount val="4"/>
                <c:pt idx="0">
                  <c:v>89</c:v>
                </c:pt>
                <c:pt idx="1">
                  <c:v>73</c:v>
                </c:pt>
                <c:pt idx="2">
                  <c:v>66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ABF-9DE8-4DDE404A8D6E}"/>
            </c:ext>
          </c:extLst>
        </c:ser>
        <c:ser>
          <c:idx val="1"/>
          <c:order val="1"/>
          <c:tx>
            <c:strRef>
              <c:f>'نتيجة الطالب '!$A$3</c:f>
              <c:strCache>
                <c:ptCount val="1"/>
                <c:pt idx="0">
                  <c:v>سارة جميل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'نتيجة الطالب '!$B$1:$E$1</c:f>
              <c:strCache>
                <c:ptCount val="4"/>
                <c:pt idx="0">
                  <c:v>اللغة الإنكليزية </c:v>
                </c:pt>
                <c:pt idx="1">
                  <c:v>العربية </c:v>
                </c:pt>
                <c:pt idx="2">
                  <c:v>حقوق الانسان </c:v>
                </c:pt>
                <c:pt idx="3">
                  <c:v>الحاسوب </c:v>
                </c:pt>
              </c:strCache>
            </c:strRef>
          </c:cat>
          <c:val>
            <c:numRef>
              <c:f>'نتيجة الطالب '!$B$3:$E$3</c:f>
              <c:numCache>
                <c:formatCode>General</c:formatCode>
                <c:ptCount val="4"/>
                <c:pt idx="0">
                  <c:v>70</c:v>
                </c:pt>
                <c:pt idx="1">
                  <c:v>88</c:v>
                </c:pt>
                <c:pt idx="2">
                  <c:v>85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B-4ABF-9DE8-4DDE404A8D6E}"/>
            </c:ext>
          </c:extLst>
        </c:ser>
        <c:ser>
          <c:idx val="2"/>
          <c:order val="2"/>
          <c:tx>
            <c:strRef>
              <c:f>'نتيجة الطالب '!$A$4</c:f>
              <c:strCache>
                <c:ptCount val="1"/>
                <c:pt idx="0">
                  <c:v>زيد علي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'نتيجة الطالب '!$B$1:$E$1</c:f>
              <c:strCache>
                <c:ptCount val="4"/>
                <c:pt idx="0">
                  <c:v>اللغة الإنكليزية </c:v>
                </c:pt>
                <c:pt idx="1">
                  <c:v>العربية </c:v>
                </c:pt>
                <c:pt idx="2">
                  <c:v>حقوق الانسان </c:v>
                </c:pt>
                <c:pt idx="3">
                  <c:v>الحاسوب </c:v>
                </c:pt>
              </c:strCache>
            </c:strRef>
          </c:cat>
          <c:val>
            <c:numRef>
              <c:f>'نتيجة الطالب '!$B$4:$E$4</c:f>
              <c:numCache>
                <c:formatCode>General</c:formatCode>
                <c:ptCount val="4"/>
                <c:pt idx="0">
                  <c:v>43</c:v>
                </c:pt>
                <c:pt idx="1">
                  <c:v>56</c:v>
                </c:pt>
                <c:pt idx="2">
                  <c:v>74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B-4ABF-9DE8-4DDE404A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901072"/>
        <c:axId val="1243899152"/>
      </c:barChart>
      <c:catAx>
        <c:axId val="124390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243899152"/>
        <c:crosses val="autoZero"/>
        <c:auto val="1"/>
        <c:lblAlgn val="ctr"/>
        <c:lblOffset val="100"/>
        <c:noMultiLvlLbl val="0"/>
      </c:catAx>
      <c:valAx>
        <c:axId val="12438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IQ"/>
          </a:p>
        </c:txPr>
        <c:crossAx val="124390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IQ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IQ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6</xdr:row>
      <xdr:rowOff>42863</xdr:rowOff>
    </xdr:from>
    <xdr:to>
      <xdr:col>6</xdr:col>
      <xdr:colOff>666750</xdr:colOff>
      <xdr:row>20</xdr:row>
      <xdr:rowOff>133351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EE75BC-CFB2-79E7-9504-49BB6C8FE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067-248B-4338-934E-41C54D192B92}">
  <dimension ref="H16"/>
  <sheetViews>
    <sheetView rightToLeft="1" topLeftCell="B1" workbookViewId="0">
      <selection activeCell="H4" sqref="H4"/>
    </sheetView>
  </sheetViews>
  <sheetFormatPr defaultRowHeight="14.25" x14ac:dyDescent="0.2"/>
  <sheetData>
    <row r="16" spans="8:8" x14ac:dyDescent="0.2">
      <c r="H16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3558-3344-4F97-BD75-A36A4EF3B289}">
  <dimension ref="A1:I6"/>
  <sheetViews>
    <sheetView showGridLines="0" rightToLeft="1" tabSelected="1" workbookViewId="0">
      <selection activeCell="I9" sqref="I9"/>
    </sheetView>
  </sheetViews>
  <sheetFormatPr defaultRowHeight="14.25" x14ac:dyDescent="0.2"/>
  <cols>
    <col min="1" max="1" width="20.5" customWidth="1"/>
    <col min="2" max="2" width="13.75" bestFit="1" customWidth="1"/>
    <col min="3" max="3" width="7.375" bestFit="1" customWidth="1"/>
    <col min="4" max="4" width="13.375" bestFit="1" customWidth="1"/>
    <col min="5" max="5" width="9.25" bestFit="1" customWidth="1"/>
  </cols>
  <sheetData>
    <row r="1" spans="1:9" s="1" customFormat="1" ht="20.25" x14ac:dyDescent="0.3">
      <c r="A1" s="2" t="s">
        <v>0</v>
      </c>
      <c r="B1" s="2" t="s">
        <v>3</v>
      </c>
      <c r="C1" s="2" t="s">
        <v>4</v>
      </c>
      <c r="D1" s="15" t="s">
        <v>5</v>
      </c>
      <c r="E1" s="4" t="s">
        <v>6</v>
      </c>
      <c r="F1" s="5" t="s">
        <v>7</v>
      </c>
      <c r="G1" s="10" t="s">
        <v>9</v>
      </c>
    </row>
    <row r="2" spans="1:9" ht="18" x14ac:dyDescent="0.25">
      <c r="A2" s="3" t="s">
        <v>1</v>
      </c>
      <c r="B2" s="7">
        <v>89</v>
      </c>
      <c r="C2" s="7">
        <v>73</v>
      </c>
      <c r="D2" s="7">
        <v>66</v>
      </c>
      <c r="E2" s="7">
        <v>90</v>
      </c>
      <c r="F2" s="8">
        <f>SUM(B2:E2)</f>
        <v>318</v>
      </c>
      <c r="G2" s="9">
        <f>AVERAGE(B2:E2)</f>
        <v>79.5</v>
      </c>
      <c r="I2" s="35"/>
    </row>
    <row r="3" spans="1:9" ht="18" x14ac:dyDescent="0.25">
      <c r="A3" s="3" t="s">
        <v>2</v>
      </c>
      <c r="B3" s="7">
        <v>70</v>
      </c>
      <c r="C3" s="7">
        <v>88</v>
      </c>
      <c r="D3" s="7">
        <v>85</v>
      </c>
      <c r="E3" s="7">
        <v>95</v>
      </c>
      <c r="F3" s="8">
        <f>SUM(B3:E3)</f>
        <v>338</v>
      </c>
      <c r="G3" s="9">
        <f>F3/4</f>
        <v>84.5</v>
      </c>
      <c r="I3" s="35"/>
    </row>
    <row r="4" spans="1:9" ht="18" x14ac:dyDescent="0.25">
      <c r="A4" s="3" t="s">
        <v>8</v>
      </c>
      <c r="B4" s="7">
        <v>43</v>
      </c>
      <c r="C4" s="7">
        <v>56</v>
      </c>
      <c r="D4" s="7">
        <v>74</v>
      </c>
      <c r="E4" s="7">
        <v>60</v>
      </c>
      <c r="F4" s="8">
        <f>SUM(B4:E4)</f>
        <v>233</v>
      </c>
      <c r="G4" s="9">
        <f>F4/4</f>
        <v>58.25</v>
      </c>
      <c r="I4" s="35"/>
    </row>
    <row r="5" spans="1:9" x14ac:dyDescent="0.2">
      <c r="A5" s="13" t="s">
        <v>10</v>
      </c>
      <c r="B5" s="13"/>
      <c r="C5" s="13"/>
      <c r="D5" s="13"/>
      <c r="E5" s="13"/>
      <c r="F5" s="13"/>
      <c r="G5" s="14">
        <f>MAX(G2:G4)</f>
        <v>84.5</v>
      </c>
      <c r="I5" s="36"/>
    </row>
    <row r="6" spans="1:9" x14ac:dyDescent="0.2">
      <c r="A6" s="13" t="s">
        <v>11</v>
      </c>
      <c r="B6" s="13"/>
      <c r="C6" s="13"/>
      <c r="D6" s="13"/>
      <c r="E6" s="13"/>
      <c r="F6" s="13"/>
      <c r="G6" s="14">
        <f>MIN(G2:G4)</f>
        <v>58.25</v>
      </c>
    </row>
  </sheetData>
  <mergeCells count="2">
    <mergeCell ref="A5:F5"/>
    <mergeCell ref="A6:F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A912-43CC-4C21-BAFE-92FCC9C5B2C2}">
  <dimension ref="A1:C9"/>
  <sheetViews>
    <sheetView rightToLeft="1" workbookViewId="0">
      <selection activeCell="A16" sqref="A16"/>
    </sheetView>
  </sheetViews>
  <sheetFormatPr defaultRowHeight="14.25" x14ac:dyDescent="0.2"/>
  <cols>
    <col min="1" max="1" width="13.375" customWidth="1"/>
  </cols>
  <sheetData>
    <row r="1" spans="1:3" ht="29.25" customHeight="1" x14ac:dyDescent="0.2">
      <c r="A1" s="37" t="s">
        <v>34</v>
      </c>
      <c r="B1" s="37" t="s">
        <v>35</v>
      </c>
    </row>
    <row r="2" spans="1:3" ht="15.75" x14ac:dyDescent="0.25">
      <c r="A2" s="38" t="s">
        <v>27</v>
      </c>
      <c r="B2" s="11">
        <v>100</v>
      </c>
      <c r="C2" s="35"/>
    </row>
    <row r="3" spans="1:3" ht="15.75" x14ac:dyDescent="0.25">
      <c r="A3" s="38" t="s">
        <v>28</v>
      </c>
      <c r="B3" s="11">
        <v>850</v>
      </c>
      <c r="C3" s="35"/>
    </row>
    <row r="4" spans="1:3" ht="15.75" x14ac:dyDescent="0.25">
      <c r="A4" s="38" t="s">
        <v>29</v>
      </c>
      <c r="B4" s="11">
        <v>600</v>
      </c>
      <c r="C4" s="35"/>
    </row>
    <row r="5" spans="1:3" ht="15.75" x14ac:dyDescent="0.25">
      <c r="A5" s="38" t="s">
        <v>30</v>
      </c>
      <c r="B5" s="11">
        <v>270</v>
      </c>
      <c r="C5" s="35"/>
    </row>
    <row r="6" spans="1:3" ht="15.75" x14ac:dyDescent="0.25">
      <c r="A6" s="38" t="s">
        <v>31</v>
      </c>
      <c r="B6" s="11">
        <v>300</v>
      </c>
      <c r="C6" s="35"/>
    </row>
    <row r="7" spans="1:3" ht="15.75" x14ac:dyDescent="0.25">
      <c r="A7" s="38" t="s">
        <v>32</v>
      </c>
      <c r="B7" s="11">
        <v>800</v>
      </c>
      <c r="C7" s="35"/>
    </row>
    <row r="8" spans="1:3" ht="15.75" x14ac:dyDescent="0.25">
      <c r="A8" s="38" t="s">
        <v>33</v>
      </c>
      <c r="B8" s="11">
        <v>500</v>
      </c>
      <c r="C8" s="35"/>
    </row>
    <row r="9" spans="1:3" ht="15.75" x14ac:dyDescent="0.25">
      <c r="A9" s="38" t="s">
        <v>7</v>
      </c>
      <c r="B9" s="11"/>
      <c r="C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3B80-F931-4894-AEA3-719E8170A3D8}">
  <dimension ref="A1:L20"/>
  <sheetViews>
    <sheetView rightToLeft="1" topLeftCell="A4" workbookViewId="0">
      <selection activeCell="B11" sqref="B11"/>
    </sheetView>
  </sheetViews>
  <sheetFormatPr defaultRowHeight="14.25" x14ac:dyDescent="0.2"/>
  <cols>
    <col min="1" max="1" width="10.5" bestFit="1" customWidth="1"/>
    <col min="2" max="2" width="12.25" bestFit="1" customWidth="1"/>
    <col min="3" max="4" width="10.75" bestFit="1" customWidth="1"/>
    <col min="5" max="5" width="9.5" customWidth="1"/>
    <col min="6" max="6" width="13.375" customWidth="1"/>
    <col min="7" max="7" width="13.125" customWidth="1"/>
    <col min="8" max="8" width="9.875" bestFit="1" customWidth="1"/>
  </cols>
  <sheetData>
    <row r="1" spans="1:12" ht="14.25" customHeight="1" x14ac:dyDescent="0.25">
      <c r="A1" s="25" t="s">
        <v>13</v>
      </c>
      <c r="B1" s="25" t="s">
        <v>14</v>
      </c>
      <c r="C1" s="22" t="s">
        <v>17</v>
      </c>
      <c r="D1" s="23"/>
      <c r="E1" s="28" t="s">
        <v>18</v>
      </c>
      <c r="F1" s="29"/>
      <c r="G1" s="26" t="s">
        <v>20</v>
      </c>
      <c r="H1" s="32" t="s">
        <v>26</v>
      </c>
    </row>
    <row r="2" spans="1:12" ht="14.25" customHeight="1" x14ac:dyDescent="0.25">
      <c r="A2" s="25"/>
      <c r="B2" s="25"/>
      <c r="C2" s="24" t="s">
        <v>15</v>
      </c>
      <c r="D2" s="24" t="s">
        <v>16</v>
      </c>
      <c r="E2" s="21" t="s">
        <v>19</v>
      </c>
      <c r="F2" s="21" t="s">
        <v>24</v>
      </c>
      <c r="G2" s="27"/>
      <c r="H2" s="32"/>
    </row>
    <row r="3" spans="1:12" ht="18" x14ac:dyDescent="0.25">
      <c r="A3" s="3" t="s">
        <v>1</v>
      </c>
      <c r="B3" s="20">
        <v>4500</v>
      </c>
      <c r="C3" s="31">
        <f>B3*5/100</f>
        <v>225</v>
      </c>
      <c r="D3" s="31">
        <f>B3/2*7/100</f>
        <v>157.5</v>
      </c>
      <c r="E3" s="18">
        <v>2</v>
      </c>
      <c r="F3" s="19">
        <f>E3*300</f>
        <v>600</v>
      </c>
      <c r="G3" s="19">
        <f>B3+C3+D3-F3</f>
        <v>4282.5</v>
      </c>
      <c r="H3" s="33" t="str">
        <f>IF(B3&gt;3000,"مرتب مرتفع","مرتب منخفض")</f>
        <v>مرتب مرتفع</v>
      </c>
    </row>
    <row r="4" spans="1:12" ht="18" x14ac:dyDescent="0.25">
      <c r="A4" s="3" t="s">
        <v>2</v>
      </c>
      <c r="B4" s="20">
        <v>2100</v>
      </c>
      <c r="C4" s="31">
        <f t="shared" ref="C4:C5" si="0">B4*5/100</f>
        <v>105</v>
      </c>
      <c r="D4" s="31">
        <f t="shared" ref="D4:D5" si="1">B4/2*7/100</f>
        <v>73.5</v>
      </c>
      <c r="E4" s="6">
        <v>1</v>
      </c>
      <c r="F4" s="19">
        <f>E4*300</f>
        <v>300</v>
      </c>
      <c r="G4" s="19">
        <f t="shared" ref="G4:G5" si="2">B4+C4+D4-F4</f>
        <v>1978.5</v>
      </c>
      <c r="H4" s="33" t="str">
        <f t="shared" ref="H4:H5" si="3">IF(B4&gt;3000,"مرتب مرتفع","مرتب منخفض")</f>
        <v>مرتب منخفض</v>
      </c>
      <c r="J4" s="17"/>
      <c r="K4" s="17"/>
      <c r="L4" s="17"/>
    </row>
    <row r="5" spans="1:12" ht="18" x14ac:dyDescent="0.25">
      <c r="A5" s="3" t="s">
        <v>8</v>
      </c>
      <c r="B5" s="20">
        <v>3000</v>
      </c>
      <c r="C5" s="31">
        <f t="shared" si="0"/>
        <v>150</v>
      </c>
      <c r="D5" s="31">
        <f t="shared" si="1"/>
        <v>105</v>
      </c>
      <c r="E5" s="6">
        <v>0</v>
      </c>
      <c r="F5" s="19">
        <f>E5*500</f>
        <v>0</v>
      </c>
      <c r="G5" s="19">
        <f t="shared" si="2"/>
        <v>3255</v>
      </c>
      <c r="H5" s="33" t="str">
        <f t="shared" si="3"/>
        <v>مرتب منخفض</v>
      </c>
      <c r="J5" s="17"/>
      <c r="K5" s="17"/>
      <c r="L5" s="17"/>
    </row>
    <row r="6" spans="1:12" x14ac:dyDescent="0.2">
      <c r="A6" s="30" t="s">
        <v>25</v>
      </c>
      <c r="B6" s="30"/>
      <c r="C6" s="30"/>
      <c r="D6" s="30"/>
      <c r="E6" s="30"/>
      <c r="F6" s="30"/>
      <c r="G6" s="20">
        <f>SUM(G3:G5)</f>
        <v>9516</v>
      </c>
      <c r="J6" s="17"/>
      <c r="K6" s="17"/>
      <c r="L6" s="17"/>
    </row>
    <row r="11" spans="1:12" x14ac:dyDescent="0.2">
      <c r="B11" s="34"/>
    </row>
    <row r="12" spans="1:12" x14ac:dyDescent="0.2">
      <c r="B12" s="34"/>
    </row>
    <row r="13" spans="1:12" x14ac:dyDescent="0.2">
      <c r="B13" s="34"/>
      <c r="C13" s="12" t="s">
        <v>12</v>
      </c>
      <c r="D13" s="12"/>
      <c r="E13" s="12"/>
      <c r="F13" s="12"/>
    </row>
    <row r="14" spans="1:12" x14ac:dyDescent="0.2">
      <c r="B14" s="34"/>
      <c r="C14" s="12" t="s">
        <v>21</v>
      </c>
      <c r="D14" s="12"/>
      <c r="E14" s="12"/>
      <c r="F14" s="12"/>
    </row>
    <row r="15" spans="1:12" x14ac:dyDescent="0.2">
      <c r="B15" s="34"/>
      <c r="C15" s="12" t="s">
        <v>22</v>
      </c>
      <c r="D15" s="12"/>
      <c r="E15" s="12"/>
      <c r="F15" s="12"/>
    </row>
    <row r="16" spans="1:12" x14ac:dyDescent="0.2">
      <c r="C16" s="12" t="s">
        <v>23</v>
      </c>
      <c r="D16" s="12"/>
      <c r="E16" s="12"/>
      <c r="F16" s="12"/>
    </row>
    <row r="18" spans="2:3" x14ac:dyDescent="0.2">
      <c r="B18" s="34"/>
      <c r="C18" s="34"/>
    </row>
    <row r="19" spans="2:3" x14ac:dyDescent="0.2">
      <c r="B19" s="34"/>
    </row>
    <row r="20" spans="2:3" x14ac:dyDescent="0.2">
      <c r="B20" s="34"/>
    </row>
  </sheetData>
  <mergeCells count="11">
    <mergeCell ref="A6:F6"/>
    <mergeCell ref="H1:H2"/>
    <mergeCell ref="A1:A2"/>
    <mergeCell ref="B1:B2"/>
    <mergeCell ref="C1:D1"/>
    <mergeCell ref="C14:F14"/>
    <mergeCell ref="C15:F15"/>
    <mergeCell ref="C16:F16"/>
    <mergeCell ref="C13:F13"/>
    <mergeCell ref="E1:F1"/>
    <mergeCell ref="G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ورقة1</vt:lpstr>
      <vt:lpstr>نتيجة الطالب </vt:lpstr>
      <vt:lpstr>نسبة مئوية</vt:lpstr>
      <vt:lpstr>رواتب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MAHMOOD</dc:creator>
  <cp:lastModifiedBy>SARA MAHMOOD</cp:lastModifiedBy>
  <cp:lastPrinted>2024-05-07T12:09:58Z</cp:lastPrinted>
  <dcterms:created xsi:type="dcterms:W3CDTF">2024-05-07T08:22:14Z</dcterms:created>
  <dcterms:modified xsi:type="dcterms:W3CDTF">2024-05-07T12:38:32Z</dcterms:modified>
</cp:coreProperties>
</file>